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dmsuedtirol.sharepoint.com/sites/PRJ-GreenShooting/Shared Documents/General/01_Leitfaden und Checklist/"/>
    </mc:Choice>
  </mc:AlternateContent>
  <xr:revisionPtr revIDLastSave="448" documentId="11_86F6CDC3E36C9906A31373808B7AA3CA206676DE" xr6:coauthVersionLast="47" xr6:coauthVersionMax="47" xr10:uidLastSave="{1C1D29AC-AA05-46FF-9238-176CE310997B}"/>
  <bookViews>
    <workbookView xWindow="-28920" yWindow="-120" windowWidth="29040" windowHeight="15720" xr2:uid="{00000000-000D-0000-FFFF-FFFF00000000}"/>
  </bookViews>
  <sheets>
    <sheet name="Tabelle1" sheetId="1" r:id="rId1"/>
  </sheets>
  <definedNames>
    <definedName name="_xlnm._FilterDatabase" localSheetId="0" hidden="1">Tabelle1!$B$10:$K$69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5" i="1" l="1"/>
  <c r="N19" i="1" l="1"/>
  <c r="N18" i="1"/>
  <c r="N30" i="1"/>
  <c r="N29" i="1"/>
  <c r="N33" i="1"/>
  <c r="N32" i="1"/>
  <c r="N43" i="1"/>
  <c r="N41" i="1"/>
  <c r="N40" i="1"/>
  <c r="F64" i="1"/>
  <c r="F65" i="1"/>
  <c r="F63" i="1"/>
  <c r="N62" i="1"/>
  <c r="F55" i="1"/>
  <c r="F47" i="1"/>
  <c r="F53" i="1"/>
  <c r="F48" i="1"/>
  <c r="N73" i="1"/>
  <c r="N69" i="1"/>
  <c r="N39" i="1"/>
  <c r="F36" i="1"/>
  <c r="F18" i="1"/>
  <c r="F26" i="1" s="1"/>
  <c r="F30" i="1"/>
  <c r="F29" i="1"/>
  <c r="F72" i="1"/>
  <c r="F68" i="1"/>
  <c r="F69" i="1" s="1"/>
  <c r="F62" i="1"/>
  <c r="F58" i="1"/>
  <c r="F57" i="1"/>
  <c r="F52" i="1"/>
  <c r="F51" i="1"/>
  <c r="F50" i="1"/>
  <c r="F49" i="1"/>
  <c r="F43" i="1"/>
  <c r="F41" i="1"/>
  <c r="F40" i="1"/>
  <c r="F39" i="1"/>
  <c r="F35" i="1"/>
  <c r="F32" i="1"/>
  <c r="F19" i="1"/>
  <c r="C26" i="1"/>
  <c r="C66" i="1"/>
  <c r="C75" i="1" s="1"/>
  <c r="C77" i="1" s="1"/>
  <c r="C44" i="1"/>
  <c r="C59" i="1"/>
  <c r="C36" i="1"/>
  <c r="C69" i="1"/>
  <c r="N26" i="1" l="1"/>
  <c r="N36" i="1"/>
  <c r="N44" i="1"/>
  <c r="F66" i="1"/>
  <c r="N59" i="1"/>
  <c r="N66" i="1"/>
  <c r="F44" i="1"/>
  <c r="F59" i="1"/>
  <c r="F75" i="1" s="1"/>
  <c r="N75" i="1" l="1"/>
  <c r="P75" i="1" l="1"/>
  <c r="O77" i="1"/>
</calcChain>
</file>

<file path=xl/sharedStrings.xml><?xml version="1.0" encoding="utf-8"?>
<sst xmlns="http://schemas.openxmlformats.org/spreadsheetml/2006/main" count="304" uniqueCount="108">
  <si>
    <t>Maximum score</t>
  </si>
  <si>
    <t>Planned: Yes/No</t>
  </si>
  <si>
    <t xml:space="preserve">Planned score </t>
  </si>
  <si>
    <t>Final score</t>
  </si>
  <si>
    <t>Suggestions for improvement</t>
  </si>
  <si>
    <t>Total maximum score</t>
  </si>
  <si>
    <t>Total planned score</t>
  </si>
  <si>
    <t>Yes</t>
  </si>
  <si>
    <t xml:space="preserve">Mobility and transportation </t>
  </si>
  <si>
    <t>Energy usage</t>
  </si>
  <si>
    <t xml:space="preserve">CO2 balance (report with CO2 reduction and report without CO2 reduction)
</t>
  </si>
  <si>
    <t xml:space="preserve">A2 Communicate and implement sustainability plan 
</t>
  </si>
  <si>
    <t>Raise the team’s awareness</t>
  </si>
  <si>
    <t xml:space="preserve">Plan measures with all departments and create checklists
</t>
  </si>
  <si>
    <t>Appoint a Green Consultant</t>
  </si>
  <si>
    <t xml:space="preserve">Send project information digitally
</t>
  </si>
  <si>
    <t>B1 Power consumption</t>
  </si>
  <si>
    <t>Local supplier of power</t>
  </si>
  <si>
    <t xml:space="preserve">Local provider of green electricity
</t>
  </si>
  <si>
    <t xml:space="preserve">Prefer use of the following mobile power systems: gas generators, photovoltaic units, hybrid generators, mobile battery systems / eco power banks
</t>
  </si>
  <si>
    <t>B3 Light</t>
  </si>
  <si>
    <t>Criterion B: Energy</t>
  </si>
  <si>
    <t xml:space="preserve">Criterion C: Transport &amp; Accomodation </t>
  </si>
  <si>
    <t>Criterion D: Catering</t>
  </si>
  <si>
    <t>C1 Transport and fuel consumption</t>
  </si>
  <si>
    <t xml:space="preserve">For automobiles: Use of at least 50% hybrid, electric, CNG or LPG vehicles. For the remaining percentage, exclusively Euro 6 vehicles must be used.
</t>
  </si>
  <si>
    <t xml:space="preserve">Trucks and vans: Hybrid, electric, CNG or LPG. Diesel and gasoline-powered vehicles must be Euro 6.
</t>
  </si>
  <si>
    <t>C2 Accommodations</t>
  </si>
  <si>
    <t xml:space="preserve">D1 Food and beverages </t>
  </si>
  <si>
    <t>Offer vegetarian options</t>
  </si>
  <si>
    <t xml:space="preserve">Avoid Red List seafood </t>
  </si>
  <si>
    <t>Use tap water on location</t>
  </si>
  <si>
    <t xml:space="preserve">Avoid plastic bottles; use portable water dispensers
</t>
  </si>
  <si>
    <t>Avoid food waste</t>
  </si>
  <si>
    <t>D2 Tableware and cutlery</t>
  </si>
  <si>
    <t>Use reusable dishes and cutlery</t>
  </si>
  <si>
    <t>D3 Packaging</t>
  </si>
  <si>
    <t xml:space="preserve">Avoid single-use and plastic packaging 
</t>
  </si>
  <si>
    <t>Criterion E: Materials</t>
  </si>
  <si>
    <t>E1 Selection of materials</t>
  </si>
  <si>
    <t xml:space="preserve">The following toxins may not be used: isocyanates and toluene
</t>
  </si>
  <si>
    <t xml:space="preserve">Criterion F: Waste Management </t>
  </si>
  <si>
    <t xml:space="preserve">If these systems are not available or feasible: use a diesel generator, at least STAGE 3A
</t>
  </si>
  <si>
    <t>Criterion A: Sustainable Communication</t>
  </si>
  <si>
    <t xml:space="preserve">Use of at least 80% energy-efficient lighting equipment (e.g. LED spotlights, HMI spotlights, fluorescent lamps, reflector systems)
</t>
  </si>
  <si>
    <t>Avoid using aluminium coffee capsules</t>
  </si>
  <si>
    <t xml:space="preserve">Use sustainable materials (e.g. office supplies)
</t>
  </si>
  <si>
    <t xml:space="preserve">F1 Appropriate separation and disposal of waste in the following categories: paper, plastic, metal, glass and organic waste
</t>
  </si>
  <si>
    <t xml:space="preserve">G1 Innovative ideas to prevent negative ecological impact
</t>
  </si>
  <si>
    <t>mandatory</t>
  </si>
  <si>
    <t>mandatory
(must be submitted after the finalisation of the project)</t>
  </si>
  <si>
    <t>No</t>
  </si>
  <si>
    <t>FILL OUT FOR THE FUNDING REQUEST</t>
  </si>
  <si>
    <t>Planned measures
and providers</t>
  </si>
  <si>
    <t xml:space="preserve">Number of shooting days on which the measure was taken </t>
  </si>
  <si>
    <t>FILL OUT AND SIGN AT THE END OF THE PROJECT</t>
  </si>
  <si>
    <t xml:space="preserve">Information regarding the
implementation of the measure* </t>
  </si>
  <si>
    <t>Information regarding the
implementation of the measure*</t>
  </si>
  <si>
    <t>Total final score</t>
  </si>
  <si>
    <t>*Please insert here all details and information regarding the implementation of the measures (product description, technology description, labels, etc.)</t>
  </si>
  <si>
    <t xml:space="preserve">
_______________________________________________________________________________________________
Date, place, signature producer
</t>
  </si>
  <si>
    <t>A1 Create a sustainability plan focusing on the following issues</t>
  </si>
  <si>
    <t xml:space="preserve">Avoid printing out documents. Always use recycled paper.
</t>
  </si>
  <si>
    <t>At least 30% of accommodation facilities must be located in hotels or self-catering apartments that are climate friendly (see the catalogue of criteria “Sustainable Accomodation Businesses” / “Nachhaltige Unterkunftsbetriebe” developed by IDM and Ökoinstitut Südtirol)</t>
  </si>
  <si>
    <r>
      <t xml:space="preserve">Must be filled out by the applicant </t>
    </r>
    <r>
      <rPr>
        <b/>
        <sz val="10"/>
        <color theme="1"/>
        <rFont val="Source Sans Pro Light"/>
        <family val="2"/>
      </rPr>
      <t>for the funding request</t>
    </r>
    <r>
      <rPr>
        <sz val="10"/>
        <color theme="1"/>
        <rFont val="Source Sans Pro Light"/>
        <family val="2"/>
      </rPr>
      <t>.</t>
    </r>
  </si>
  <si>
    <r>
      <t xml:space="preserve">Must be filled out </t>
    </r>
    <r>
      <rPr>
        <b/>
        <sz val="10"/>
        <color theme="1"/>
        <rFont val="Source Sans Pro Light"/>
        <family val="2"/>
      </rPr>
      <t>after completion of the project</t>
    </r>
    <r>
      <rPr>
        <sz val="10"/>
        <color theme="1"/>
        <rFont val="Source Sans Pro Light"/>
        <family val="2"/>
      </rPr>
      <t xml:space="preserve"> and </t>
    </r>
    <r>
      <rPr>
        <b/>
        <sz val="10"/>
        <color theme="1"/>
        <rFont val="Source Sans Pro Light"/>
        <family val="2"/>
      </rPr>
      <t>signed by the producer</t>
    </r>
    <r>
      <rPr>
        <sz val="10"/>
        <color theme="1"/>
        <rFont val="Source Sans Pro Light"/>
        <family val="2"/>
      </rPr>
      <t xml:space="preserve">. This is a </t>
    </r>
    <r>
      <rPr>
        <b/>
        <sz val="10"/>
        <color theme="1"/>
        <rFont val="Source Sans Pro Light"/>
        <family val="2"/>
      </rPr>
      <t>binding self-declaration</t>
    </r>
    <r>
      <rPr>
        <sz val="10"/>
        <color theme="1"/>
        <rFont val="Source Sans Pro Light"/>
        <family val="2"/>
      </rPr>
      <t>.</t>
    </r>
  </si>
  <si>
    <r>
      <t xml:space="preserve">Will be filled out after completion of the project by the </t>
    </r>
    <r>
      <rPr>
        <b/>
        <sz val="10"/>
        <color theme="1"/>
        <rFont val="Source Sans Pro Light"/>
        <family val="2"/>
      </rPr>
      <t xml:space="preserve">South Tyrolean Department for Environmental and Climate Protection </t>
    </r>
    <r>
      <rPr>
        <sz val="10"/>
        <color theme="1"/>
        <rFont val="Source Sans Pro Light"/>
        <family val="2"/>
      </rPr>
      <t>(Landesagentur für Umwelt- und Klimaschutz / Agenzia provinciale per l’ambiente e la tutela del clima) or another independent institute commissioned by them.</t>
    </r>
  </si>
  <si>
    <t xml:space="preserve">Please note: At least 60% of the total number of points must be accumulated. The criteria points and  relative measures which cannot be applied due to the nature of the project are to be deducted from the total number of points. </t>
  </si>
  <si>
    <r>
      <t xml:space="preserve">IDM “Green Shooting” parameters
</t>
    </r>
    <r>
      <rPr>
        <sz val="10"/>
        <color theme="1"/>
        <rFont val="Source Sans Pro Light"/>
        <family val="2"/>
      </rPr>
      <t>(for further information regarding the criteria, please consult the Guideline Green Shooting on IDM Film &amp; Music Commission’s website)</t>
    </r>
  </si>
  <si>
    <t>Film title</t>
  </si>
  <si>
    <t>Total Shooting days in South Tyrol</t>
  </si>
  <si>
    <t>Average number of crew members per shooting day in South Tyrol</t>
  </si>
  <si>
    <t>Maximum number of extras during shootings in South Tyrol</t>
  </si>
  <si>
    <t>Production contact details (recipient, email address and postal address)</t>
  </si>
  <si>
    <t xml:space="preserve">
Rechnungen für Cateringunternehmen/ Fotos
</t>
  </si>
  <si>
    <t>Template for mobility and transport plan (see IDM website)</t>
  </si>
  <si>
    <t>CO2 balance report</t>
  </si>
  <si>
    <t>Green Consultant Agreement</t>
  </si>
  <si>
    <t xml:space="preserve">Submission of meetings invitations, attendance lists, information sheets, etc. </t>
  </si>
  <si>
    <t>Electricity supplier invoice</t>
  </si>
  <si>
    <t>Electricity supplier invoice/ certificate of suistainability</t>
  </si>
  <si>
    <r>
      <rPr>
        <b/>
        <sz val="10"/>
        <color rgb="FF000000"/>
        <rFont val="Source Sans Pro Semibold"/>
        <family val="2"/>
      </rPr>
      <t xml:space="preserve">Documents required </t>
    </r>
    <r>
      <rPr>
        <sz val="10"/>
        <color rgb="FF000000"/>
        <rFont val="Source Sans Pro Semibold"/>
        <family val="2"/>
      </rPr>
      <t xml:space="preserve">
</t>
    </r>
    <r>
      <rPr>
        <i/>
        <sz val="9"/>
        <color rgb="FFFF0000"/>
        <rFont val="Source Sans Pro Semibold"/>
        <family val="2"/>
      </rPr>
      <t xml:space="preserve">Templates can be found here: https://www.film-music.idm-suedtirol.com/de/film-commission/green-shooting </t>
    </r>
  </si>
  <si>
    <t xml:space="preserve">Documents required </t>
  </si>
  <si>
    <t xml:space="preserve">At least 50% of food used must be from local production
</t>
  </si>
  <si>
    <t>At least 50% of food used must be from organic production</t>
  </si>
  <si>
    <t>Documentation of generator operating hours to calculate the ratio between power connection and generators</t>
  </si>
  <si>
    <r>
      <t xml:space="preserve">B2 Generators (if a fixed connection is not possible)
</t>
    </r>
    <r>
      <rPr>
        <b/>
        <sz val="10"/>
        <color rgb="FFFF0000"/>
        <rFont val="Source Sans Pro Light"/>
        <family val="2"/>
      </rPr>
      <t xml:space="preserve">In any case, the use of generators should be minimised. The less generators are needed, the better, making the production to obtain more points. </t>
    </r>
    <r>
      <rPr>
        <b/>
        <sz val="10"/>
        <color theme="1"/>
        <rFont val="Source Sans Pro Light"/>
        <family val="2"/>
      </rPr>
      <t xml:space="preserve">
</t>
    </r>
  </si>
  <si>
    <t>Certificates for technical lighting equipment and generators, specifying the kVA</t>
  </si>
  <si>
    <t>Use of public transit systems. Flights under 500km should be avoided.</t>
  </si>
  <si>
    <t>Tickets</t>
  </si>
  <si>
    <t>Invoices/delivery notes for vehicles, list of own vehicles, breakdown of consumption for all vehicles used</t>
  </si>
  <si>
    <t>Invoices and lists of grocery purchases</t>
  </si>
  <si>
    <t xml:space="preserve">Submission of signed criteria catalog template “Sustainable Accommodation Businesses” or submission of a certificate </t>
  </si>
  <si>
    <t>Ratio of vegetarian to non-vegetarian meals</t>
  </si>
  <si>
    <t>Catering companies invoices</t>
  </si>
  <si>
    <t>Catering companies invoices/Photos</t>
  </si>
  <si>
    <t>FSC or PEFC certified wood only</t>
  </si>
  <si>
    <t>Delivery notes/invoices for the sustainable materials used (e.g. certified wood)</t>
  </si>
  <si>
    <t xml:space="preserve">PhotoS, invoices for reusable containers, bulk packaging, etc. </t>
  </si>
  <si>
    <t xml:space="preserve">Documentation of innovative ideas for reducing environmental impact </t>
  </si>
  <si>
    <t xml:space="preserve">Minimum number of points to be achieved = </t>
  </si>
  <si>
    <t>____________________________________________________________
Date, place, signature of Controlling body</t>
  </si>
  <si>
    <r>
      <t xml:space="preserve">Criterion G: Green Innovation
</t>
    </r>
    <r>
      <rPr>
        <b/>
        <sz val="10"/>
        <color rgb="FFFF0000"/>
        <rFont val="Source Sans Pro Light"/>
        <family val="2"/>
      </rPr>
      <t>The ‘Green Innovation’ criterion is awarded directly by the Controlling body. The applicant is therefore NOT permitted to enter their own score.</t>
    </r>
  </si>
  <si>
    <r>
      <t xml:space="preserve">If not implemented – </t>
    </r>
    <r>
      <rPr>
        <sz val="10"/>
        <color rgb="FFFF0000"/>
        <rFont val="Source Sans Pro Light"/>
        <family val="2"/>
      </rPr>
      <t>Please state reasons (mandatory)</t>
    </r>
  </si>
  <si>
    <t xml:space="preserve">WILL BE FILLED OUT AT THE END OF THE PROJECT BY THE CONTROLLING BODY  </t>
  </si>
  <si>
    <t xml:space="preserve">Actual maximum score </t>
  </si>
  <si>
    <t>Measure taken: Yes;No;N/A</t>
  </si>
  <si>
    <t>Criterion fulfilled: Yes;No;N/A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</si>
</sst>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sz val="10"/>
      <color theme="1"/>
      <name val="Source Sans Pro Light"/>
      <family val="2"/>
    </font>
    <font>
      <b/>
      <sz val="10"/>
      <color theme="1"/>
      <name val="Source Sans Pro Light"/>
      <family val="2"/>
    </font>
    <font>
      <u/>
      <sz val="10"/>
      <color theme="10"/>
      <name val="Source Sans Pro Light"/>
      <family val="2"/>
    </font>
    <font>
      <sz val="10"/>
      <name val="Source Sans Pro Light"/>
      <family val="2"/>
    </font>
    <font>
      <sz val="10"/>
      <color rgb="FFFF0000"/>
      <name val="Source Sans Pro Light"/>
      <family val="2"/>
    </font>
    <font>
      <sz val="10"/>
      <color theme="1"/>
      <name val="Source Sans Pro Semibold"/>
      <family val="2"/>
    </font>
    <font>
      <sz val="10"/>
      <color rgb="FF000000"/>
      <name val="Source Sans Pro Semibold"/>
      <family val="2"/>
    </font>
    <font>
      <i/>
      <sz val="9"/>
      <color rgb="FFFF0000"/>
      <name val="Source Sans Pro Semibold"/>
      <family val="2"/>
    </font>
    <font>
      <b/>
      <sz val="10"/>
      <color theme="1"/>
      <name val="Source Sans Pro SemiBold"/>
      <family val="2"/>
    </font>
    <font>
      <b/>
      <sz val="10"/>
      <color rgb="FF000000"/>
      <name val="Source Sans Pro Semibold"/>
      <family val="2"/>
    </font>
    <font>
      <b/>
      <sz val="10"/>
      <color rgb="FFFF0000"/>
      <name val="Source Sans Pro Light"/>
      <family val="2"/>
    </font>
    <font>
      <sz val="11"/>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9" tint="0.39997558519241921"/>
        <bgColor indexed="64"/>
      </patternFill>
    </fill>
    <fill>
      <patternFill patternType="solid">
        <fgColor theme="7"/>
        <bgColor indexed="64"/>
      </patternFill>
    </fill>
    <fill>
      <patternFill patternType="solid">
        <fgColor rgb="FFFFFF00"/>
        <bgColor indexed="64"/>
      </patternFill>
    </fill>
    <fill>
      <patternFill patternType="solid">
        <fgColor rgb="FFE7E6E6"/>
        <bgColor indexed="64"/>
      </patternFill>
    </fill>
    <fill>
      <patternFill patternType="solid">
        <fgColor theme="4" tint="0.39997558519241921"/>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13" fillId="0" borderId="0" applyFont="0" applyFill="0" applyBorder="0" applyAlignment="0" applyProtection="0"/>
  </cellStyleXfs>
  <cellXfs count="150">
    <xf numFmtId="0" fontId="0" fillId="0" borderId="0" xfId="0"/>
    <xf numFmtId="0" fontId="2" fillId="0" borderId="0" xfId="0" applyFont="1"/>
    <xf numFmtId="0" fontId="3" fillId="5" borderId="9" xfId="0" applyFont="1" applyFill="1" applyBorder="1" applyAlignment="1">
      <alignment horizontal="center" vertical="center" wrapText="1"/>
    </xf>
    <xf numFmtId="0" fontId="2" fillId="0" borderId="0" xfId="0" applyFont="1" applyAlignment="1">
      <alignment wrapText="1"/>
    </xf>
    <xf numFmtId="0" fontId="2" fillId="3" borderId="9" xfId="0" applyFont="1" applyFill="1" applyBorder="1"/>
    <xf numFmtId="0" fontId="2" fillId="7" borderId="9" xfId="0" applyFont="1" applyFill="1" applyBorder="1" applyAlignment="1">
      <alignment horizontal="center"/>
    </xf>
    <xf numFmtId="0" fontId="2" fillId="4" borderId="9" xfId="0" applyFont="1" applyFill="1" applyBorder="1"/>
    <xf numFmtId="0" fontId="4" fillId="0" borderId="0" xfId="1" applyFont="1"/>
    <xf numFmtId="0" fontId="3" fillId="8"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4" borderId="22" xfId="0" applyFont="1" applyFill="1" applyBorder="1" applyAlignment="1">
      <alignment horizontal="center" vertical="center"/>
    </xf>
    <xf numFmtId="0" fontId="2" fillId="4" borderId="24" xfId="0" applyFont="1" applyFill="1" applyBorder="1" applyAlignment="1">
      <alignment horizontal="center" vertical="center"/>
    </xf>
    <xf numFmtId="0" fontId="3" fillId="2" borderId="25" xfId="0" applyFont="1" applyFill="1" applyBorder="1" applyAlignment="1">
      <alignment vertical="center" wrapText="1"/>
    </xf>
    <xf numFmtId="0" fontId="2" fillId="2" borderId="1" xfId="0" applyFont="1" applyFill="1" applyBorder="1" applyAlignment="1">
      <alignment vertical="center" wrapText="1"/>
    </xf>
    <xf numFmtId="0" fontId="2" fillId="2" borderId="26" xfId="0" applyFont="1" applyFill="1" applyBorder="1" applyAlignment="1">
      <alignment vertical="center" wrapText="1"/>
    </xf>
    <xf numFmtId="0" fontId="2" fillId="0" borderId="27" xfId="0" applyFont="1" applyBorder="1" applyAlignment="1">
      <alignment horizontal="left"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xf>
    <xf numFmtId="0" fontId="2" fillId="0" borderId="2" xfId="0" applyFont="1" applyBorder="1"/>
    <xf numFmtId="0" fontId="2" fillId="0" borderId="5" xfId="0" applyFont="1" applyBorder="1" applyAlignment="1">
      <alignment horizontal="center"/>
    </xf>
    <xf numFmtId="0" fontId="2" fillId="0" borderId="19" xfId="0" applyFont="1" applyBorder="1" applyAlignment="1">
      <alignment horizontal="center"/>
    </xf>
    <xf numFmtId="0" fontId="3" fillId="2" borderId="25" xfId="0" applyFont="1" applyFill="1" applyBorder="1" applyAlignment="1">
      <alignment horizontal="left" vertical="center"/>
    </xf>
    <xf numFmtId="0" fontId="2" fillId="0" borderId="5" xfId="0" applyFont="1" applyBorder="1"/>
    <xf numFmtId="0" fontId="2" fillId="0" borderId="19" xfId="0" applyFont="1" applyBorder="1"/>
    <xf numFmtId="0" fontId="2" fillId="0" borderId="3" xfId="0" applyFont="1" applyBorder="1" applyAlignment="1">
      <alignment horizontal="center" vertical="center"/>
    </xf>
    <xf numFmtId="0" fontId="2" fillId="0" borderId="3" xfId="0" applyFont="1" applyBorder="1"/>
    <xf numFmtId="0" fontId="2" fillId="0" borderId="8" xfId="0" applyFont="1" applyBorder="1"/>
    <xf numFmtId="0" fontId="2" fillId="0" borderId="29" xfId="0" applyFont="1" applyBorder="1"/>
    <xf numFmtId="0" fontId="2" fillId="0" borderId="15" xfId="0" applyFont="1" applyBorder="1" applyAlignment="1">
      <alignment vertical="top"/>
    </xf>
    <xf numFmtId="0" fontId="3" fillId="8" borderId="2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6" xfId="0" applyFont="1" applyFill="1" applyBorder="1" applyAlignment="1">
      <alignment horizontal="center" vertical="center"/>
    </xf>
    <xf numFmtId="0" fontId="3" fillId="2" borderId="25" xfId="0" applyFont="1" applyFill="1" applyBorder="1" applyAlignment="1">
      <alignment vertical="center"/>
    </xf>
    <xf numFmtId="0" fontId="2" fillId="0" borderId="27" xfId="0" applyFont="1" applyBorder="1" applyAlignment="1">
      <alignment vertical="center"/>
    </xf>
    <xf numFmtId="0" fontId="2" fillId="0" borderId="30" xfId="0" applyFont="1" applyBorder="1"/>
    <xf numFmtId="0" fontId="2" fillId="6" borderId="11" xfId="0" applyFont="1" applyFill="1" applyBorder="1"/>
    <xf numFmtId="0" fontId="2" fillId="0" borderId="27" xfId="0" applyFont="1" applyBorder="1" applyAlignment="1">
      <alignment horizontal="left" vertical="center" wrapText="1"/>
    </xf>
    <xf numFmtId="0" fontId="2" fillId="0" borderId="28" xfId="0" applyFont="1" applyBorder="1" applyAlignment="1">
      <alignment vertical="center" wrapText="1"/>
    </xf>
    <xf numFmtId="0" fontId="2" fillId="0" borderId="6" xfId="0" applyFont="1" applyBorder="1" applyAlignment="1">
      <alignment horizontal="center" vertical="center"/>
    </xf>
    <xf numFmtId="0" fontId="2" fillId="0" borderId="31" xfId="0" applyFont="1" applyBorder="1"/>
    <xf numFmtId="0" fontId="2" fillId="2" borderId="25" xfId="0" applyFont="1" applyFill="1" applyBorder="1" applyAlignment="1">
      <alignment vertical="center"/>
    </xf>
    <xf numFmtId="0" fontId="2" fillId="2" borderId="1" xfId="0" applyFont="1" applyFill="1" applyBorder="1" applyAlignment="1">
      <alignment horizontal="center" vertical="center" wrapText="1"/>
    </xf>
    <xf numFmtId="0" fontId="5" fillId="0" borderId="28" xfId="0" applyFont="1" applyBorder="1" applyAlignment="1">
      <alignment vertical="center" wrapText="1"/>
    </xf>
    <xf numFmtId="0" fontId="2" fillId="0" borderId="3" xfId="0" applyFont="1" applyBorder="1" applyAlignment="1">
      <alignment horizontal="center" vertical="center" wrapText="1"/>
    </xf>
    <xf numFmtId="0" fontId="2" fillId="0" borderId="0" xfId="0" applyFont="1" applyAlignment="1">
      <alignment horizontal="right"/>
    </xf>
    <xf numFmtId="0" fontId="3" fillId="2" borderId="25" xfId="0" applyFont="1" applyFill="1" applyBorder="1" applyAlignment="1">
      <alignment vertical="top"/>
    </xf>
    <xf numFmtId="0" fontId="2" fillId="0" borderId="28" xfId="0" applyFont="1" applyBorder="1" applyAlignment="1">
      <alignment vertical="center"/>
    </xf>
    <xf numFmtId="0" fontId="2" fillId="0" borderId="7" xfId="0" applyFont="1" applyBorder="1"/>
    <xf numFmtId="0" fontId="2" fillId="0" borderId="27" xfId="0" applyFont="1" applyBorder="1" applyAlignment="1">
      <alignment horizontal="left" vertical="top" wrapText="1"/>
    </xf>
    <xf numFmtId="0" fontId="2" fillId="0" borderId="28" xfId="0" applyFont="1" applyBorder="1" applyAlignment="1">
      <alignment horizontal="left" vertical="center" wrapText="1"/>
    </xf>
    <xf numFmtId="0" fontId="3" fillId="2" borderId="28" xfId="0" applyFont="1" applyFill="1" applyBorder="1" applyAlignment="1">
      <alignment vertical="top" wrapText="1"/>
    </xf>
    <xf numFmtId="0" fontId="2" fillId="0" borderId="1" xfId="0" applyFont="1" applyBorder="1" applyAlignment="1">
      <alignment horizontal="center" vertical="center"/>
    </xf>
    <xf numFmtId="0" fontId="2" fillId="0" borderId="1" xfId="0" applyFont="1" applyBorder="1"/>
    <xf numFmtId="0" fontId="3" fillId="2" borderId="28" xfId="0" applyFont="1" applyFill="1" applyBorder="1" applyAlignment="1">
      <alignment vertical="center" wrapText="1"/>
    </xf>
    <xf numFmtId="0" fontId="2" fillId="0" borderId="15" xfId="0" applyFont="1" applyBorder="1"/>
    <xf numFmtId="0" fontId="3" fillId="2" borderId="9" xfId="0" applyFont="1" applyFill="1" applyBorder="1" applyAlignment="1">
      <alignment horizontal="center"/>
    </xf>
    <xf numFmtId="0" fontId="3" fillId="2" borderId="9" xfId="0" applyFont="1" applyFill="1" applyBorder="1" applyAlignment="1">
      <alignment horizontal="center" vertical="center"/>
    </xf>
    <xf numFmtId="0" fontId="3" fillId="6" borderId="11" xfId="0" applyFont="1" applyFill="1" applyBorder="1" applyAlignment="1">
      <alignment horizontal="center"/>
    </xf>
    <xf numFmtId="0" fontId="2" fillId="0" borderId="16" xfId="0" applyFont="1" applyBorder="1"/>
    <xf numFmtId="0" fontId="2" fillId="0" borderId="17" xfId="0" applyFont="1" applyBorder="1"/>
    <xf numFmtId="0" fontId="2" fillId="6" borderId="12" xfId="0" applyFont="1" applyFill="1" applyBorder="1"/>
    <xf numFmtId="0" fontId="6" fillId="0" borderId="15" xfId="0" applyFont="1" applyBorder="1" applyAlignment="1">
      <alignment wrapText="1"/>
    </xf>
    <xf numFmtId="0" fontId="3" fillId="0" borderId="1" xfId="0" applyFont="1" applyBorder="1"/>
    <xf numFmtId="0" fontId="2" fillId="0" borderId="0" xfId="0" applyFont="1" applyAlignment="1">
      <alignment horizontal="left" vertical="center" wrapText="1"/>
    </xf>
    <xf numFmtId="0" fontId="2" fillId="0" borderId="0" xfId="0" applyFont="1" applyAlignment="1">
      <alignment vertical="top"/>
    </xf>
    <xf numFmtId="0" fontId="6" fillId="0" borderId="0" xfId="0" applyFont="1" applyAlignment="1">
      <alignment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10" fillId="0" borderId="37" xfId="0" applyFont="1" applyBorder="1" applyAlignment="1">
      <alignment horizontal="center" vertical="center"/>
    </xf>
    <xf numFmtId="0" fontId="7" fillId="8" borderId="21" xfId="0" applyFont="1" applyFill="1" applyBorder="1" applyAlignment="1">
      <alignment horizontal="center" vertical="center" wrapText="1"/>
    </xf>
    <xf numFmtId="0" fontId="3"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2" fillId="0" borderId="38"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top"/>
    </xf>
    <xf numFmtId="0" fontId="10" fillId="0" borderId="0" xfId="0" applyFont="1" applyAlignment="1">
      <alignment horizontal="center" vertical="center"/>
    </xf>
    <xf numFmtId="0" fontId="3" fillId="8" borderId="25" xfId="0" applyFont="1" applyFill="1" applyBorder="1" applyAlignment="1">
      <alignment horizontal="center" vertical="center" wrapText="1"/>
    </xf>
    <xf numFmtId="0" fontId="6" fillId="0" borderId="0" xfId="0" applyFont="1"/>
    <xf numFmtId="0" fontId="2" fillId="0" borderId="15" xfId="0" applyFont="1" applyBorder="1" applyAlignment="1">
      <alignment horizontal="right"/>
    </xf>
    <xf numFmtId="0" fontId="2" fillId="7" borderId="24"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0" borderId="25" xfId="0" applyFont="1" applyBorder="1" applyAlignment="1">
      <alignment horizontal="center" vertical="center"/>
    </xf>
    <xf numFmtId="0" fontId="3" fillId="0" borderId="33" xfId="0" applyFont="1" applyBorder="1" applyAlignment="1">
      <alignment horizontal="center" vertical="center"/>
    </xf>
    <xf numFmtId="0" fontId="2" fillId="6" borderId="1" xfId="0" applyFont="1" applyFill="1" applyBorder="1"/>
    <xf numFmtId="0" fontId="3" fillId="0" borderId="37" xfId="0" applyFont="1" applyBorder="1" applyAlignment="1">
      <alignment horizontal="center" vertical="center"/>
    </xf>
    <xf numFmtId="0" fontId="2" fillId="6" borderId="1" xfId="0" applyFont="1" applyFill="1" applyBorder="1" applyAlignment="1">
      <alignment vertical="center" wrapText="1"/>
    </xf>
    <xf numFmtId="0" fontId="3" fillId="0" borderId="39" xfId="0" applyFont="1" applyBorder="1" applyAlignment="1">
      <alignment horizontal="center" vertical="center"/>
    </xf>
    <xf numFmtId="0" fontId="2" fillId="0" borderId="28" xfId="0" applyFont="1" applyBorder="1" applyAlignment="1">
      <alignment horizontal="center" vertical="center"/>
    </xf>
    <xf numFmtId="0" fontId="2" fillId="0" borderId="36" xfId="0" applyFont="1" applyBorder="1" applyAlignment="1">
      <alignment horizontal="center" vertical="center"/>
    </xf>
    <xf numFmtId="0" fontId="2" fillId="4" borderId="21" xfId="0" applyFont="1" applyFill="1" applyBorder="1" applyAlignment="1">
      <alignment horizontal="center" vertical="center"/>
    </xf>
    <xf numFmtId="0" fontId="2" fillId="2" borderId="25" xfId="0" applyFont="1" applyFill="1" applyBorder="1" applyAlignment="1">
      <alignment vertical="center" wrapText="1"/>
    </xf>
    <xf numFmtId="0" fontId="2" fillId="0" borderId="27" xfId="0" applyFont="1" applyBorder="1" applyAlignment="1">
      <alignment horizontal="center" vertical="center"/>
    </xf>
    <xf numFmtId="0" fontId="2" fillId="2" borderId="25" xfId="0" applyFont="1" applyFill="1" applyBorder="1" applyAlignment="1">
      <alignment horizontal="center" vertical="center" wrapText="1"/>
    </xf>
    <xf numFmtId="0" fontId="2" fillId="4" borderId="25" xfId="0" applyFont="1" applyFill="1" applyBorder="1" applyAlignment="1">
      <alignment horizontal="center" vertical="center"/>
    </xf>
    <xf numFmtId="0" fontId="2" fillId="2" borderId="26" xfId="0" applyFont="1" applyFill="1" applyBorder="1" applyAlignment="1">
      <alignment horizontal="center" vertical="center" wrapText="1"/>
    </xf>
    <xf numFmtId="0" fontId="3" fillId="0" borderId="9" xfId="0" applyFont="1" applyBorder="1" applyAlignment="1">
      <alignment horizontal="center" vertical="center"/>
    </xf>
    <xf numFmtId="0" fontId="6" fillId="0" borderId="19" xfId="0" applyFont="1" applyBorder="1"/>
    <xf numFmtId="0" fontId="2" fillId="6" borderId="15" xfId="0" applyFont="1" applyFill="1" applyBorder="1"/>
    <xf numFmtId="0" fontId="2" fillId="0" borderId="15" xfId="0" applyFont="1" applyBorder="1" applyAlignment="1">
      <alignment horizontal="center" vertical="center"/>
    </xf>
    <xf numFmtId="0" fontId="2" fillId="0" borderId="32" xfId="0" applyFont="1" applyBorder="1" applyAlignment="1">
      <alignment horizontal="center" vertical="center"/>
    </xf>
    <xf numFmtId="0" fontId="3" fillId="6" borderId="13" xfId="0" applyFont="1" applyFill="1" applyBorder="1"/>
    <xf numFmtId="0" fontId="3" fillId="6" borderId="15" xfId="0" applyFont="1" applyFill="1" applyBorder="1"/>
    <xf numFmtId="0" fontId="2" fillId="2" borderId="15" xfId="0" applyFont="1" applyFill="1" applyBorder="1" applyAlignment="1">
      <alignment vertical="center" wrapText="1"/>
    </xf>
    <xf numFmtId="0" fontId="2" fillId="2" borderId="15" xfId="0" applyFont="1" applyFill="1" applyBorder="1"/>
    <xf numFmtId="0" fontId="2" fillId="0" borderId="20" xfId="0" applyFont="1" applyBorder="1"/>
    <xf numFmtId="9" fontId="3" fillId="0" borderId="0" xfId="2" applyFont="1" applyBorder="1" applyAlignment="1">
      <alignment horizontal="center"/>
    </xf>
    <xf numFmtId="0" fontId="2" fillId="7" borderId="3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35" xfId="0" applyFont="1" applyBorder="1" applyAlignment="1">
      <alignment horizontal="center"/>
    </xf>
    <xf numFmtId="0" fontId="3" fillId="0" borderId="13" xfId="0" applyFont="1" applyBorder="1" applyAlignment="1">
      <alignment horizontal="center" wrapText="1"/>
    </xf>
    <xf numFmtId="0" fontId="3" fillId="0" borderId="14" xfId="0" applyFont="1" applyBorder="1" applyAlignment="1">
      <alignment horizontal="center"/>
    </xf>
    <xf numFmtId="0" fontId="3" fillId="0" borderId="18" xfId="0" applyFont="1" applyBorder="1" applyAlignment="1">
      <alignment horizontal="center"/>
    </xf>
    <xf numFmtId="0" fontId="3" fillId="0" borderId="15" xfId="0" applyFont="1" applyBorder="1" applyAlignment="1">
      <alignment horizontal="center"/>
    </xf>
    <xf numFmtId="0" fontId="3" fillId="0" borderId="0" xfId="0" applyFont="1" applyAlignment="1">
      <alignment horizontal="center"/>
    </xf>
    <xf numFmtId="0" fontId="3" fillId="0" borderId="19"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20" xfId="0" applyFont="1" applyBorder="1" applyAlignment="1">
      <alignment horizontal="center"/>
    </xf>
    <xf numFmtId="0" fontId="2" fillId="2" borderId="3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14" xfId="0" applyFont="1" applyBorder="1" applyAlignment="1">
      <alignment horizontal="center" wrapText="1"/>
    </xf>
    <xf numFmtId="0" fontId="3" fillId="0" borderId="18" xfId="0" applyFont="1" applyBorder="1" applyAlignment="1">
      <alignment horizontal="center" wrapText="1"/>
    </xf>
    <xf numFmtId="0" fontId="3" fillId="0" borderId="15" xfId="0" applyFont="1" applyBorder="1" applyAlignment="1">
      <alignment horizontal="center" wrapText="1"/>
    </xf>
    <xf numFmtId="0" fontId="3" fillId="0" borderId="0" xfId="0" applyFont="1" applyAlignment="1">
      <alignment horizontal="center" wrapText="1"/>
    </xf>
    <xf numFmtId="0" fontId="3" fillId="0" borderId="19"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20" xfId="0" applyFont="1" applyBorder="1" applyAlignment="1">
      <alignment horizontal="center" wrapText="1"/>
    </xf>
    <xf numFmtId="0" fontId="2" fillId="0" borderId="15" xfId="0" applyFont="1" applyBorder="1" applyAlignment="1">
      <alignment horizontal="center" vertical="center" wrapText="1"/>
    </xf>
    <xf numFmtId="0" fontId="2" fillId="0" borderId="38" xfId="0" applyFont="1" applyBorder="1" applyAlignment="1">
      <alignment horizontal="center" vertical="center"/>
    </xf>
    <xf numFmtId="0" fontId="2" fillId="0" borderId="0" xfId="0" applyFont="1" applyBorder="1"/>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xf>
  </cellXfs>
  <cellStyles count="3">
    <cellStyle name="Collegamento ipertestuale" xfId="1" builtinId="8"/>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4"/>
  <sheetViews>
    <sheetView tabSelected="1" topLeftCell="G6" zoomScale="70" zoomScaleNormal="70" workbookViewId="0">
      <selection activeCell="O23" sqref="O23"/>
    </sheetView>
  </sheetViews>
  <sheetFormatPr defaultColWidth="11.453125" defaultRowHeight="13" x14ac:dyDescent="0.3"/>
  <cols>
    <col min="1" max="1" width="4.453125" style="1" customWidth="1"/>
    <col min="2" max="3" width="97.1796875" style="1" customWidth="1"/>
    <col min="4" max="4" width="34" style="1" customWidth="1"/>
    <col min="5" max="5" width="18.453125" style="1" customWidth="1"/>
    <col min="6" max="6" width="22.453125" style="1" customWidth="1"/>
    <col min="7" max="7" width="36.1796875" style="1" customWidth="1"/>
    <col min="8" max="8" width="41.81640625" style="1" customWidth="1"/>
    <col min="9" max="9" width="36.453125" style="1" customWidth="1"/>
    <col min="10" max="10" width="41.453125" style="1" customWidth="1"/>
    <col min="11" max="11" width="29.1796875" style="1" customWidth="1"/>
    <col min="12" max="12" width="9.1796875" style="1" customWidth="1"/>
    <col min="13" max="13" width="34.81640625" style="1" customWidth="1"/>
    <col min="14" max="14" width="27.1796875" style="1" bestFit="1" customWidth="1"/>
    <col min="15" max="15" width="61.81640625" style="1" customWidth="1"/>
    <col min="16" max="16" width="39.54296875" style="1" bestFit="1" customWidth="1"/>
    <col min="17" max="16384" width="11.453125" style="1"/>
  </cols>
  <sheetData>
    <row r="1" spans="2:19" ht="13.5" thickBot="1" x14ac:dyDescent="0.35"/>
    <row r="2" spans="2:19" ht="59.5" customHeight="1" thickBot="1" x14ac:dyDescent="0.35">
      <c r="B2" s="2" t="s">
        <v>68</v>
      </c>
      <c r="I2" s="116" t="s">
        <v>59</v>
      </c>
      <c r="K2" s="3"/>
    </row>
    <row r="3" spans="2:19" x14ac:dyDescent="0.3">
      <c r="I3" s="117"/>
    </row>
    <row r="4" spans="2:19" x14ac:dyDescent="0.3">
      <c r="I4" s="117"/>
    </row>
    <row r="5" spans="2:19" ht="13.5" thickBot="1" x14ac:dyDescent="0.35">
      <c r="I5" s="117"/>
    </row>
    <row r="6" spans="2:19" ht="13.5" thickBot="1" x14ac:dyDescent="0.35">
      <c r="B6" s="4"/>
      <c r="C6" s="1" t="s">
        <v>64</v>
      </c>
      <c r="I6" s="117"/>
    </row>
    <row r="7" spans="2:19" ht="13.5" thickBot="1" x14ac:dyDescent="0.35">
      <c r="B7" s="5"/>
      <c r="C7" s="1" t="s">
        <v>65</v>
      </c>
      <c r="I7" s="118"/>
    </row>
    <row r="8" spans="2:19" ht="13.5" thickBot="1" x14ac:dyDescent="0.35">
      <c r="B8" s="6"/>
      <c r="C8" s="1" t="s">
        <v>66</v>
      </c>
    </row>
    <row r="10" spans="2:19" x14ac:dyDescent="0.3">
      <c r="B10" s="70" t="s">
        <v>69</v>
      </c>
    </row>
    <row r="11" spans="2:19" x14ac:dyDescent="0.3">
      <c r="B11" s="70" t="s">
        <v>73</v>
      </c>
      <c r="J11" s="71"/>
    </row>
    <row r="12" spans="2:19" x14ac:dyDescent="0.3">
      <c r="B12" s="70" t="s">
        <v>70</v>
      </c>
      <c r="J12" s="71"/>
    </row>
    <row r="13" spans="2:19" x14ac:dyDescent="0.3">
      <c r="B13" s="70" t="s">
        <v>71</v>
      </c>
      <c r="J13" s="71"/>
    </row>
    <row r="14" spans="2:19" ht="13.5" thickBot="1" x14ac:dyDescent="0.35">
      <c r="B14" s="70" t="s">
        <v>72</v>
      </c>
      <c r="J14" s="71"/>
    </row>
    <row r="15" spans="2:19" ht="18.649999999999999" customHeight="1" thickBot="1" x14ac:dyDescent="0.35">
      <c r="E15" s="119" t="s">
        <v>52</v>
      </c>
      <c r="F15" s="120"/>
      <c r="G15" s="121"/>
      <c r="H15" s="119" t="s">
        <v>55</v>
      </c>
      <c r="I15" s="120"/>
      <c r="J15" s="120"/>
      <c r="K15" s="121"/>
      <c r="M15" s="122" t="s">
        <v>104</v>
      </c>
      <c r="N15" s="123"/>
      <c r="O15" s="124"/>
      <c r="S15" s="7"/>
    </row>
    <row r="16" spans="2:19" ht="61" x14ac:dyDescent="0.3">
      <c r="B16" s="8" t="s">
        <v>43</v>
      </c>
      <c r="C16" s="8" t="s">
        <v>0</v>
      </c>
      <c r="D16" s="77" t="s">
        <v>81</v>
      </c>
      <c r="E16" s="9" t="s">
        <v>1</v>
      </c>
      <c r="F16" s="9" t="s">
        <v>2</v>
      </c>
      <c r="G16" s="10" t="s">
        <v>53</v>
      </c>
      <c r="H16" s="36" t="s">
        <v>106</v>
      </c>
      <c r="I16" s="11" t="s">
        <v>54</v>
      </c>
      <c r="J16" s="11" t="s">
        <v>56</v>
      </c>
      <c r="K16" s="89" t="s">
        <v>103</v>
      </c>
      <c r="L16" s="110"/>
      <c r="M16" s="99" t="s">
        <v>107</v>
      </c>
      <c r="N16" s="12" t="s">
        <v>105</v>
      </c>
      <c r="O16" s="12" t="s">
        <v>3</v>
      </c>
      <c r="P16" s="13" t="s">
        <v>4</v>
      </c>
    </row>
    <row r="17" spans="2:16" ht="20.5" customHeight="1" x14ac:dyDescent="0.3">
      <c r="B17" s="14" t="s">
        <v>61</v>
      </c>
      <c r="C17" s="134"/>
      <c r="D17" s="135"/>
      <c r="E17" s="15"/>
      <c r="F17" s="15"/>
      <c r="G17" s="15"/>
      <c r="H17" s="15"/>
      <c r="I17" s="15"/>
      <c r="J17" s="15"/>
      <c r="K17" s="16"/>
      <c r="L17" s="111"/>
      <c r="M17" s="100"/>
      <c r="N17" s="15"/>
      <c r="O17" s="15"/>
      <c r="P17" s="16"/>
    </row>
    <row r="18" spans="2:16" ht="26" x14ac:dyDescent="0.3">
      <c r="B18" s="17" t="s">
        <v>8</v>
      </c>
      <c r="C18" s="18">
        <v>3</v>
      </c>
      <c r="D18" s="83" t="s">
        <v>75</v>
      </c>
      <c r="E18" s="19" t="s">
        <v>7</v>
      </c>
      <c r="F18" s="20">
        <f>IF(E18="Yes",3,0)</f>
        <v>3</v>
      </c>
      <c r="G18" s="21"/>
      <c r="H18" s="20" t="s">
        <v>51</v>
      </c>
      <c r="I18" s="22"/>
      <c r="J18" s="23"/>
      <c r="K18" s="24"/>
      <c r="L18" s="111"/>
      <c r="M18" s="101" t="s">
        <v>7</v>
      </c>
      <c r="N18" s="20">
        <f>IF(M18="N/A",0,3)</f>
        <v>3</v>
      </c>
      <c r="O18" s="21"/>
      <c r="P18" s="24"/>
    </row>
    <row r="19" spans="2:16" ht="26.5" customHeight="1" x14ac:dyDescent="0.3">
      <c r="B19" s="17" t="s">
        <v>9</v>
      </c>
      <c r="C19" s="18">
        <v>3</v>
      </c>
      <c r="D19" s="83" t="s">
        <v>75</v>
      </c>
      <c r="E19" s="19" t="s">
        <v>7</v>
      </c>
      <c r="F19" s="20">
        <f>IF(E19="Yes",3,0)</f>
        <v>3</v>
      </c>
      <c r="G19" s="21"/>
      <c r="H19" s="20" t="s">
        <v>51</v>
      </c>
      <c r="I19" s="22"/>
      <c r="J19" s="23"/>
      <c r="K19" s="24"/>
      <c r="L19" s="111"/>
      <c r="M19" s="101" t="s">
        <v>7</v>
      </c>
      <c r="N19" s="20">
        <f>IF(M19="N/A",0,3)</f>
        <v>3</v>
      </c>
      <c r="O19" s="21"/>
      <c r="P19" s="24"/>
    </row>
    <row r="20" spans="2:16" ht="52" x14ac:dyDescent="0.3">
      <c r="B20" s="44" t="s">
        <v>10</v>
      </c>
      <c r="C20" s="18" t="s">
        <v>50</v>
      </c>
      <c r="D20" s="83" t="s">
        <v>76</v>
      </c>
      <c r="E20" s="18" t="s">
        <v>50</v>
      </c>
      <c r="F20" s="18" t="s">
        <v>50</v>
      </c>
      <c r="G20" s="21"/>
      <c r="H20" s="18" t="s">
        <v>50</v>
      </c>
      <c r="I20" s="21"/>
      <c r="J20" s="23"/>
      <c r="K20" s="24"/>
      <c r="L20" s="111"/>
      <c r="M20" s="144" t="s">
        <v>50</v>
      </c>
      <c r="N20" s="18" t="s">
        <v>50</v>
      </c>
      <c r="O20" s="21"/>
      <c r="P20" s="24"/>
    </row>
    <row r="21" spans="2:16" ht="28.75" customHeight="1" x14ac:dyDescent="0.3">
      <c r="B21" s="25" t="s">
        <v>11</v>
      </c>
      <c r="C21" s="134"/>
      <c r="D21" s="135"/>
      <c r="E21" s="15"/>
      <c r="F21" s="15"/>
      <c r="G21" s="15"/>
      <c r="H21" s="15"/>
      <c r="I21" s="15"/>
      <c r="J21" s="15"/>
      <c r="K21" s="16"/>
      <c r="L21" s="111"/>
      <c r="M21" s="102"/>
      <c r="N21" s="93"/>
      <c r="O21" s="15"/>
      <c r="P21" s="16"/>
    </row>
    <row r="22" spans="2:16" ht="39.75" customHeight="1" x14ac:dyDescent="0.3">
      <c r="B22" s="17" t="s">
        <v>12</v>
      </c>
      <c r="C22" s="19" t="s">
        <v>49</v>
      </c>
      <c r="D22" s="83" t="s">
        <v>78</v>
      </c>
      <c r="E22" s="19" t="s">
        <v>49</v>
      </c>
      <c r="F22" s="19" t="s">
        <v>49</v>
      </c>
      <c r="G22" s="22"/>
      <c r="H22" s="19" t="s">
        <v>49</v>
      </c>
      <c r="I22" s="22"/>
      <c r="J22" s="26"/>
      <c r="K22" s="27"/>
      <c r="L22" s="111"/>
      <c r="M22" s="108" t="s">
        <v>49</v>
      </c>
      <c r="N22" s="19" t="s">
        <v>49</v>
      </c>
      <c r="O22" s="22"/>
      <c r="P22" s="27"/>
    </row>
    <row r="23" spans="2:16" ht="39" customHeight="1" x14ac:dyDescent="0.3">
      <c r="B23" s="17" t="s">
        <v>13</v>
      </c>
      <c r="C23" s="19" t="s">
        <v>49</v>
      </c>
      <c r="D23" s="83" t="s">
        <v>78</v>
      </c>
      <c r="E23" s="19" t="s">
        <v>49</v>
      </c>
      <c r="F23" s="19" t="s">
        <v>49</v>
      </c>
      <c r="G23" s="22"/>
      <c r="H23" s="19" t="s">
        <v>49</v>
      </c>
      <c r="I23" s="22"/>
      <c r="J23" s="26"/>
      <c r="K23" s="27"/>
      <c r="L23" s="111"/>
      <c r="M23" s="108" t="s">
        <v>49</v>
      </c>
      <c r="N23" s="19" t="s">
        <v>49</v>
      </c>
      <c r="O23" s="22"/>
      <c r="P23" s="27"/>
    </row>
    <row r="24" spans="2:16" ht="21.65" customHeight="1" x14ac:dyDescent="0.3">
      <c r="B24" s="17" t="s">
        <v>14</v>
      </c>
      <c r="C24" s="19" t="s">
        <v>49</v>
      </c>
      <c r="D24" s="81" t="s">
        <v>77</v>
      </c>
      <c r="E24" s="19" t="s">
        <v>49</v>
      </c>
      <c r="F24" s="19" t="s">
        <v>49</v>
      </c>
      <c r="G24" s="22"/>
      <c r="H24" s="19" t="s">
        <v>49</v>
      </c>
      <c r="I24" s="22"/>
      <c r="J24" s="26"/>
      <c r="K24" s="27"/>
      <c r="L24" s="111"/>
      <c r="M24" s="108" t="s">
        <v>49</v>
      </c>
      <c r="N24" s="19" t="s">
        <v>49</v>
      </c>
      <c r="O24" s="22"/>
      <c r="P24" s="27"/>
    </row>
    <row r="25" spans="2:16" ht="25.75" customHeight="1" x14ac:dyDescent="0.3">
      <c r="B25" s="80" t="s">
        <v>15</v>
      </c>
      <c r="C25" s="46" t="s">
        <v>49</v>
      </c>
      <c r="D25" s="74"/>
      <c r="E25" s="46" t="s">
        <v>49</v>
      </c>
      <c r="F25" s="46" t="s">
        <v>49</v>
      </c>
      <c r="G25" s="29"/>
      <c r="H25" s="46" t="s">
        <v>49</v>
      </c>
      <c r="I25" s="29"/>
      <c r="J25" s="30"/>
      <c r="K25" s="31"/>
      <c r="L25" s="111"/>
      <c r="M25" s="145" t="s">
        <v>49</v>
      </c>
      <c r="N25" s="46" t="s">
        <v>49</v>
      </c>
      <c r="O25" s="29"/>
      <c r="P25" s="31"/>
    </row>
    <row r="26" spans="2:16" x14ac:dyDescent="0.3">
      <c r="B26" s="32"/>
      <c r="C26" s="84">
        <f>SUM(C18:C25)</f>
        <v>6</v>
      </c>
      <c r="D26" s="85"/>
      <c r="E26" s="72"/>
      <c r="F26" s="84">
        <f>SUM(F18:F25)</f>
        <v>6</v>
      </c>
      <c r="K26" s="27"/>
      <c r="L26" s="111"/>
      <c r="M26" s="62"/>
      <c r="N26" s="94">
        <f>SUM(N18:N25)</f>
        <v>6</v>
      </c>
      <c r="O26" s="94"/>
      <c r="P26" s="27"/>
    </row>
    <row r="27" spans="2:16" ht="26" x14ac:dyDescent="0.3">
      <c r="B27" s="33" t="s">
        <v>21</v>
      </c>
      <c r="C27" s="78" t="s">
        <v>0</v>
      </c>
      <c r="D27" s="79" t="s">
        <v>82</v>
      </c>
      <c r="E27" s="34" t="s">
        <v>1</v>
      </c>
      <c r="F27" s="34" t="s">
        <v>2</v>
      </c>
      <c r="G27" s="35" t="s">
        <v>53</v>
      </c>
      <c r="H27" s="36" t="s">
        <v>106</v>
      </c>
      <c r="I27" s="37" t="s">
        <v>54</v>
      </c>
      <c r="J27" s="37" t="s">
        <v>57</v>
      </c>
      <c r="K27" s="90" t="s">
        <v>103</v>
      </c>
      <c r="L27" s="111"/>
      <c r="M27" s="103" t="s">
        <v>107</v>
      </c>
      <c r="N27" s="38" t="s">
        <v>105</v>
      </c>
      <c r="O27" s="38" t="s">
        <v>3</v>
      </c>
      <c r="P27" s="39" t="s">
        <v>4</v>
      </c>
    </row>
    <row r="28" spans="2:16" x14ac:dyDescent="0.3">
      <c r="B28" s="40" t="s">
        <v>16</v>
      </c>
      <c r="C28" s="134"/>
      <c r="D28" s="135"/>
      <c r="E28" s="15"/>
      <c r="F28" s="15"/>
      <c r="G28" s="15"/>
      <c r="H28" s="15"/>
      <c r="I28" s="15"/>
      <c r="J28" s="15"/>
      <c r="K28" s="16"/>
      <c r="L28" s="111"/>
      <c r="M28" s="100"/>
      <c r="N28" s="15"/>
      <c r="O28" s="15"/>
      <c r="P28" s="16"/>
    </row>
    <row r="29" spans="2:16" ht="27" customHeight="1" x14ac:dyDescent="0.3">
      <c r="B29" s="41" t="s">
        <v>17</v>
      </c>
      <c r="C29" s="19">
        <v>7</v>
      </c>
      <c r="D29" s="83" t="s">
        <v>79</v>
      </c>
      <c r="E29" s="19" t="s">
        <v>7</v>
      </c>
      <c r="F29" s="20">
        <f>IF(E29="Yes",7,0)</f>
        <v>7</v>
      </c>
      <c r="G29" s="22"/>
      <c r="H29" s="20" t="s">
        <v>7</v>
      </c>
      <c r="I29" s="22"/>
      <c r="J29" s="26"/>
      <c r="K29" s="27"/>
      <c r="L29" s="111"/>
      <c r="M29" s="101" t="s">
        <v>7</v>
      </c>
      <c r="N29" s="20">
        <f>IF(M29="N/A",0,10)</f>
        <v>10</v>
      </c>
      <c r="O29" s="22"/>
      <c r="P29" s="42"/>
    </row>
    <row r="30" spans="2:16" ht="28.75" customHeight="1" x14ac:dyDescent="0.3">
      <c r="B30" s="17" t="s">
        <v>18</v>
      </c>
      <c r="C30" s="19">
        <v>10</v>
      </c>
      <c r="D30" s="83" t="s">
        <v>80</v>
      </c>
      <c r="E30" s="19" t="s">
        <v>7</v>
      </c>
      <c r="F30" s="20">
        <f>IF(E30="Yes",10,0)</f>
        <v>10</v>
      </c>
      <c r="G30" s="22"/>
      <c r="H30" s="20" t="s">
        <v>7</v>
      </c>
      <c r="I30" s="22"/>
      <c r="J30" s="26"/>
      <c r="K30" s="27"/>
      <c r="L30" s="107"/>
      <c r="M30" s="101" t="s">
        <v>7</v>
      </c>
      <c r="N30" s="20">
        <f>IF(M30="N/A",0,7)</f>
        <v>7</v>
      </c>
      <c r="O30" s="22"/>
      <c r="P30" s="42"/>
    </row>
    <row r="31" spans="2:16" ht="52" x14ac:dyDescent="0.3">
      <c r="B31" s="14" t="s">
        <v>86</v>
      </c>
      <c r="C31" s="134"/>
      <c r="D31" s="135"/>
      <c r="E31" s="15"/>
      <c r="F31" s="15"/>
      <c r="G31" s="15"/>
      <c r="H31" s="15"/>
      <c r="I31" s="15"/>
      <c r="J31" s="15"/>
      <c r="K31" s="16"/>
      <c r="L31" s="107"/>
      <c r="M31" s="100"/>
      <c r="N31" s="15"/>
      <c r="O31" s="15"/>
      <c r="P31" s="16"/>
    </row>
    <row r="32" spans="2:16" ht="39" x14ac:dyDescent="0.3">
      <c r="B32" s="44" t="s">
        <v>19</v>
      </c>
      <c r="C32" s="19">
        <v>10</v>
      </c>
      <c r="D32" s="83" t="s">
        <v>85</v>
      </c>
      <c r="E32" s="19" t="s">
        <v>7</v>
      </c>
      <c r="F32" s="20">
        <f>IF(E32="Yes",10,0)</f>
        <v>10</v>
      </c>
      <c r="G32" s="22"/>
      <c r="H32" s="20" t="s">
        <v>7</v>
      </c>
      <c r="I32" s="22"/>
      <c r="J32" s="26"/>
      <c r="K32" s="27"/>
      <c r="L32" s="107"/>
      <c r="M32" s="101" t="s">
        <v>7</v>
      </c>
      <c r="N32" s="20">
        <f>IF(M32="N/A",0,10)</f>
        <v>10</v>
      </c>
      <c r="O32" s="22"/>
      <c r="P32" s="42"/>
    </row>
    <row r="33" spans="1:16" ht="30" customHeight="1" x14ac:dyDescent="0.3">
      <c r="B33" s="44" t="s">
        <v>42</v>
      </c>
      <c r="C33" s="81">
        <v>3</v>
      </c>
      <c r="D33" s="83"/>
      <c r="E33" s="19" t="s">
        <v>7</v>
      </c>
      <c r="F33" s="20">
        <v>3</v>
      </c>
      <c r="G33" s="22"/>
      <c r="H33" s="20" t="s">
        <v>7</v>
      </c>
      <c r="I33" s="22"/>
      <c r="J33" s="26"/>
      <c r="K33" s="27"/>
      <c r="L33" s="107"/>
      <c r="M33" s="101" t="s">
        <v>7</v>
      </c>
      <c r="N33" s="20">
        <f>IF(M33="N/A",0,3)</f>
        <v>3</v>
      </c>
      <c r="O33" s="22"/>
      <c r="P33" s="42"/>
    </row>
    <row r="34" spans="1:16" ht="17.5" customHeight="1" x14ac:dyDescent="0.3">
      <c r="B34" s="40" t="s">
        <v>20</v>
      </c>
      <c r="C34" s="134"/>
      <c r="D34" s="135"/>
      <c r="E34" s="15"/>
      <c r="F34" s="15"/>
      <c r="G34" s="15"/>
      <c r="H34" s="15"/>
      <c r="I34" s="15"/>
      <c r="J34" s="15"/>
      <c r="K34" s="16"/>
      <c r="L34" s="107"/>
      <c r="M34" s="100"/>
      <c r="N34" s="15"/>
      <c r="O34" s="15"/>
      <c r="P34" s="16"/>
    </row>
    <row r="35" spans="1:16" ht="42" customHeight="1" x14ac:dyDescent="0.3">
      <c r="B35" s="45" t="s">
        <v>44</v>
      </c>
      <c r="C35" s="46">
        <v>5</v>
      </c>
      <c r="D35" s="75" t="s">
        <v>87</v>
      </c>
      <c r="E35" s="28" t="s">
        <v>7</v>
      </c>
      <c r="F35" s="28">
        <f>IF(E35="Yes",5,0)</f>
        <v>5</v>
      </c>
      <c r="G35" s="29"/>
      <c r="H35" s="28" t="s">
        <v>7</v>
      </c>
      <c r="I35" s="29"/>
      <c r="J35" s="30"/>
      <c r="K35" s="31"/>
      <c r="L35" s="107"/>
      <c r="M35" s="97" t="s">
        <v>7</v>
      </c>
      <c r="N35" s="28">
        <v>5</v>
      </c>
      <c r="O35" s="29"/>
      <c r="P35" s="47"/>
    </row>
    <row r="36" spans="1:16" x14ac:dyDescent="0.3">
      <c r="B36" s="32"/>
      <c r="C36" s="84">
        <f>SUM(C28:C35)</f>
        <v>35</v>
      </c>
      <c r="D36" s="76"/>
      <c r="E36" s="72"/>
      <c r="F36" s="84">
        <f>SUM(F28:F35)</f>
        <v>35</v>
      </c>
      <c r="K36" s="27"/>
      <c r="L36" s="107"/>
      <c r="M36" s="62"/>
      <c r="N36" s="94">
        <f>SUM(N29:N35)</f>
        <v>35</v>
      </c>
      <c r="O36" s="94"/>
      <c r="P36" s="27"/>
    </row>
    <row r="37" spans="1:16" ht="26" x14ac:dyDescent="0.3">
      <c r="B37" s="33" t="s">
        <v>22</v>
      </c>
      <c r="C37" s="78" t="s">
        <v>0</v>
      </c>
      <c r="D37" s="79" t="s">
        <v>82</v>
      </c>
      <c r="E37" s="34" t="s">
        <v>1</v>
      </c>
      <c r="F37" s="34" t="s">
        <v>2</v>
      </c>
      <c r="G37" s="35" t="s">
        <v>53</v>
      </c>
      <c r="H37" s="36" t="s">
        <v>106</v>
      </c>
      <c r="I37" s="37" t="s">
        <v>54</v>
      </c>
      <c r="J37" s="37" t="s">
        <v>57</v>
      </c>
      <c r="K37" s="90" t="s">
        <v>103</v>
      </c>
      <c r="L37" s="107"/>
      <c r="M37" s="103" t="s">
        <v>107</v>
      </c>
      <c r="N37" s="38" t="s">
        <v>105</v>
      </c>
      <c r="O37" s="38" t="s">
        <v>3</v>
      </c>
      <c r="P37" s="39" t="s">
        <v>4</v>
      </c>
    </row>
    <row r="38" spans="1:16" x14ac:dyDescent="0.3">
      <c r="B38" s="40" t="s">
        <v>24</v>
      </c>
      <c r="C38" s="134"/>
      <c r="D38" s="135"/>
      <c r="E38" s="15"/>
      <c r="F38" s="15"/>
      <c r="G38" s="15"/>
      <c r="H38" s="15"/>
      <c r="I38" s="15"/>
      <c r="J38" s="15"/>
      <c r="K38" s="16"/>
      <c r="L38" s="112"/>
      <c r="M38" s="100"/>
      <c r="N38" s="15"/>
      <c r="O38" s="15"/>
      <c r="P38" s="16"/>
    </row>
    <row r="39" spans="1:16" ht="25.75" customHeight="1" x14ac:dyDescent="0.3">
      <c r="B39" s="41" t="s">
        <v>88</v>
      </c>
      <c r="C39" s="19">
        <v>3</v>
      </c>
      <c r="D39" s="83" t="s">
        <v>89</v>
      </c>
      <c r="E39" s="19" t="s">
        <v>7</v>
      </c>
      <c r="F39" s="20">
        <f>IF(E39="Yes",3,0)</f>
        <v>3</v>
      </c>
      <c r="G39" s="22"/>
      <c r="H39" s="19" t="s">
        <v>7</v>
      </c>
      <c r="I39" s="22"/>
      <c r="J39" s="26"/>
      <c r="K39" s="27"/>
      <c r="L39" s="107"/>
      <c r="M39" s="108" t="s">
        <v>7</v>
      </c>
      <c r="N39" s="20">
        <f>IF(M39="JA",3,3)</f>
        <v>3</v>
      </c>
      <c r="O39" s="22"/>
      <c r="P39" s="42"/>
    </row>
    <row r="40" spans="1:16" ht="54.65" customHeight="1" x14ac:dyDescent="0.3">
      <c r="B40" s="44" t="s">
        <v>25</v>
      </c>
      <c r="C40" s="19">
        <v>10</v>
      </c>
      <c r="D40" s="83" t="s">
        <v>90</v>
      </c>
      <c r="E40" s="19" t="s">
        <v>7</v>
      </c>
      <c r="F40" s="20">
        <f>IF(E40="Yes",10,0)</f>
        <v>10</v>
      </c>
      <c r="G40" s="22"/>
      <c r="H40" s="20" t="s">
        <v>7</v>
      </c>
      <c r="I40" s="22"/>
      <c r="J40" s="26"/>
      <c r="K40" s="27"/>
      <c r="L40" s="107"/>
      <c r="M40" s="101" t="s">
        <v>7</v>
      </c>
      <c r="N40" s="20">
        <f>IF(M40="N/A",0,10)</f>
        <v>10</v>
      </c>
      <c r="O40" s="22"/>
      <c r="P40" s="42"/>
    </row>
    <row r="41" spans="1:16" ht="30.65" customHeight="1" x14ac:dyDescent="0.3">
      <c r="B41" s="17" t="s">
        <v>26</v>
      </c>
      <c r="C41" s="19">
        <v>10</v>
      </c>
      <c r="D41" s="83"/>
      <c r="E41" s="19" t="s">
        <v>7</v>
      </c>
      <c r="F41" s="20">
        <f>IF(E41="Yes",10,0)</f>
        <v>10</v>
      </c>
      <c r="G41" s="22"/>
      <c r="H41" s="20" t="s">
        <v>7</v>
      </c>
      <c r="I41" s="22"/>
      <c r="J41" s="26"/>
      <c r="K41" s="27"/>
      <c r="L41" s="107"/>
      <c r="M41" s="101" t="s">
        <v>7</v>
      </c>
      <c r="N41" s="20">
        <f>IF(M41="N/A",0,10)</f>
        <v>10</v>
      </c>
      <c r="O41" s="22"/>
      <c r="P41" s="42"/>
    </row>
    <row r="42" spans="1:16" x14ac:dyDescent="0.3">
      <c r="B42" s="48" t="s">
        <v>27</v>
      </c>
      <c r="C42" s="134"/>
      <c r="D42" s="135"/>
      <c r="E42" s="15"/>
      <c r="F42" s="15"/>
      <c r="G42" s="15"/>
      <c r="H42" s="15"/>
      <c r="I42" s="15"/>
      <c r="J42" s="15"/>
      <c r="K42" s="16"/>
      <c r="L42" s="112"/>
      <c r="M42" s="102"/>
      <c r="N42" s="15"/>
      <c r="O42" s="15"/>
      <c r="P42" s="16"/>
    </row>
    <row r="43" spans="1:16" ht="54.75" customHeight="1" x14ac:dyDescent="0.3">
      <c r="B43" s="50" t="s">
        <v>63</v>
      </c>
      <c r="C43" s="46">
        <v>10</v>
      </c>
      <c r="D43" s="75" t="s">
        <v>92</v>
      </c>
      <c r="E43" s="28" t="s">
        <v>7</v>
      </c>
      <c r="F43" s="28">
        <f>IF(E43="Yes",10,0)</f>
        <v>10</v>
      </c>
      <c r="G43" s="29"/>
      <c r="H43" s="28" t="s">
        <v>7</v>
      </c>
      <c r="I43" s="29"/>
      <c r="J43" s="30"/>
      <c r="K43" s="31"/>
      <c r="L43" s="107"/>
      <c r="M43" s="97" t="s">
        <v>7</v>
      </c>
      <c r="N43" s="28">
        <f>IF(M43="N/A",0,10)</f>
        <v>10</v>
      </c>
      <c r="O43" s="29"/>
      <c r="P43" s="47"/>
    </row>
    <row r="44" spans="1:16" ht="14.15" customHeight="1" x14ac:dyDescent="0.3">
      <c r="B44" s="32"/>
      <c r="C44" s="84">
        <f>SUM(C38:C43)</f>
        <v>33</v>
      </c>
      <c r="D44" s="76"/>
      <c r="E44" s="72"/>
      <c r="F44" s="84">
        <f>SUM(F38:F43)</f>
        <v>33</v>
      </c>
      <c r="K44" s="27"/>
      <c r="L44" s="107"/>
      <c r="M44" s="62"/>
      <c r="N44" s="94">
        <f>SUM(N39:N43)</f>
        <v>33</v>
      </c>
      <c r="O44" s="94"/>
      <c r="P44" s="27"/>
    </row>
    <row r="45" spans="1:16" ht="26" x14ac:dyDescent="0.3">
      <c r="B45" s="33" t="s">
        <v>23</v>
      </c>
      <c r="C45" s="78" t="s">
        <v>0</v>
      </c>
      <c r="D45" s="79" t="s">
        <v>82</v>
      </c>
      <c r="E45" s="34" t="s">
        <v>1</v>
      </c>
      <c r="F45" s="34" t="s">
        <v>2</v>
      </c>
      <c r="G45" s="35" t="s">
        <v>53</v>
      </c>
      <c r="H45" s="36" t="s">
        <v>106</v>
      </c>
      <c r="I45" s="37" t="s">
        <v>54</v>
      </c>
      <c r="J45" s="37" t="s">
        <v>57</v>
      </c>
      <c r="K45" s="90" t="s">
        <v>103</v>
      </c>
      <c r="L45" s="107"/>
      <c r="M45" s="103" t="s">
        <v>107</v>
      </c>
      <c r="N45" s="38" t="s">
        <v>105</v>
      </c>
      <c r="O45" s="38" t="s">
        <v>3</v>
      </c>
      <c r="P45" s="39" t="s">
        <v>4</v>
      </c>
    </row>
    <row r="46" spans="1:16" x14ac:dyDescent="0.3">
      <c r="A46" s="52"/>
      <c r="B46" s="53" t="s">
        <v>28</v>
      </c>
      <c r="C46" s="134"/>
      <c r="D46" s="135"/>
      <c r="E46" s="15"/>
      <c r="F46" s="15"/>
      <c r="G46" s="15"/>
      <c r="H46" s="15"/>
      <c r="I46" s="15"/>
      <c r="J46" s="15"/>
      <c r="K46" s="16"/>
      <c r="L46" s="112"/>
      <c r="M46" s="100"/>
      <c r="N46" s="15"/>
      <c r="O46" s="15"/>
      <c r="P46" s="16"/>
    </row>
    <row r="47" spans="1:16" ht="26" x14ac:dyDescent="0.3">
      <c r="A47" s="52"/>
      <c r="B47" s="44" t="s">
        <v>83</v>
      </c>
      <c r="C47" s="19">
        <v>2</v>
      </c>
      <c r="D47" s="83" t="s">
        <v>91</v>
      </c>
      <c r="E47" s="19" t="s">
        <v>7</v>
      </c>
      <c r="F47" s="20">
        <f>IF(E47="Yes",2,0)</f>
        <v>2</v>
      </c>
      <c r="G47" s="22"/>
      <c r="H47" s="19" t="s">
        <v>7</v>
      </c>
      <c r="I47" s="22"/>
      <c r="J47" s="22"/>
      <c r="K47" s="27"/>
      <c r="L47" s="107"/>
      <c r="M47" s="108" t="s">
        <v>7</v>
      </c>
      <c r="N47" s="20">
        <v>2</v>
      </c>
      <c r="O47" s="22"/>
      <c r="P47" s="42"/>
    </row>
    <row r="48" spans="1:16" ht="24" customHeight="1" x14ac:dyDescent="0.3">
      <c r="A48" s="52"/>
      <c r="B48" s="44" t="s">
        <v>84</v>
      </c>
      <c r="C48" s="19">
        <v>2</v>
      </c>
      <c r="D48" s="83" t="s">
        <v>91</v>
      </c>
      <c r="E48" s="19" t="s">
        <v>7</v>
      </c>
      <c r="F48" s="20">
        <f>IF(E48="Yes",2,0)</f>
        <v>2</v>
      </c>
      <c r="G48" s="22"/>
      <c r="H48" s="19" t="s">
        <v>7</v>
      </c>
      <c r="I48" s="22"/>
      <c r="J48" s="22"/>
      <c r="K48" s="27"/>
      <c r="L48" s="107"/>
      <c r="M48" s="108" t="s">
        <v>7</v>
      </c>
      <c r="N48" s="20">
        <v>2</v>
      </c>
      <c r="O48" s="22"/>
      <c r="P48" s="42"/>
    </row>
    <row r="49" spans="1:16" ht="29.5" customHeight="1" x14ac:dyDescent="0.3">
      <c r="A49" s="52"/>
      <c r="B49" s="41" t="s">
        <v>29</v>
      </c>
      <c r="C49" s="19">
        <v>2</v>
      </c>
      <c r="D49" s="83" t="s">
        <v>93</v>
      </c>
      <c r="E49" s="19" t="s">
        <v>7</v>
      </c>
      <c r="F49" s="20">
        <f>IF(E49="Yes",2,0)</f>
        <v>2</v>
      </c>
      <c r="G49" s="22"/>
      <c r="H49" s="19" t="s">
        <v>7</v>
      </c>
      <c r="I49" s="22"/>
      <c r="J49" s="22"/>
      <c r="K49" s="27"/>
      <c r="L49" s="107"/>
      <c r="M49" s="108" t="s">
        <v>7</v>
      </c>
      <c r="N49" s="20">
        <v>2</v>
      </c>
      <c r="O49" s="22"/>
      <c r="P49" s="42"/>
    </row>
    <row r="50" spans="1:16" ht="25.4" customHeight="1" x14ac:dyDescent="0.3">
      <c r="A50" s="52"/>
      <c r="B50" s="41" t="s">
        <v>30</v>
      </c>
      <c r="C50" s="19">
        <v>1</v>
      </c>
      <c r="D50" s="83" t="s">
        <v>94</v>
      </c>
      <c r="E50" s="19" t="s">
        <v>7</v>
      </c>
      <c r="F50" s="20">
        <f>IF(E50="Yes",1,0)</f>
        <v>1</v>
      </c>
      <c r="G50" s="22"/>
      <c r="H50" s="19" t="s">
        <v>7</v>
      </c>
      <c r="I50" s="22"/>
      <c r="J50" s="22"/>
      <c r="K50" s="27"/>
      <c r="L50" s="107"/>
      <c r="M50" s="108" t="s">
        <v>7</v>
      </c>
      <c r="N50" s="20">
        <v>1</v>
      </c>
      <c r="O50" s="22"/>
      <c r="P50" s="42"/>
    </row>
    <row r="51" spans="1:16" ht="27" customHeight="1" x14ac:dyDescent="0.3">
      <c r="A51" s="52"/>
      <c r="B51" s="41" t="s">
        <v>31</v>
      </c>
      <c r="C51" s="19">
        <v>2</v>
      </c>
      <c r="D51" s="83" t="s">
        <v>94</v>
      </c>
      <c r="E51" s="19" t="s">
        <v>7</v>
      </c>
      <c r="F51" s="20">
        <f>IF(E51="Yes",2,0)</f>
        <v>2</v>
      </c>
      <c r="G51" s="22"/>
      <c r="H51" s="19" t="s">
        <v>7</v>
      </c>
      <c r="I51" s="22"/>
      <c r="J51" s="22"/>
      <c r="K51" s="27"/>
      <c r="L51" s="107"/>
      <c r="M51" s="108" t="s">
        <v>7</v>
      </c>
      <c r="N51" s="20">
        <v>2</v>
      </c>
      <c r="O51" s="22"/>
      <c r="P51" s="42"/>
    </row>
    <row r="52" spans="1:16" ht="28.75" customHeight="1" x14ac:dyDescent="0.3">
      <c r="A52" s="52"/>
      <c r="B52" s="17" t="s">
        <v>32</v>
      </c>
      <c r="C52" s="19">
        <v>3</v>
      </c>
      <c r="D52" s="83" t="s">
        <v>95</v>
      </c>
      <c r="E52" s="19" t="s">
        <v>7</v>
      </c>
      <c r="F52" s="20">
        <f>IF(E52="Yes",3,0)</f>
        <v>3</v>
      </c>
      <c r="G52" s="22"/>
      <c r="H52" s="19" t="s">
        <v>7</v>
      </c>
      <c r="I52" s="22"/>
      <c r="J52" s="22"/>
      <c r="K52" s="27"/>
      <c r="L52" s="107"/>
      <c r="M52" s="108" t="s">
        <v>7</v>
      </c>
      <c r="N52" s="20">
        <v>3</v>
      </c>
      <c r="O52" s="22"/>
      <c r="P52" s="42"/>
    </row>
    <row r="53" spans="1:16" ht="25.75" customHeight="1" x14ac:dyDescent="0.3">
      <c r="A53" s="52"/>
      <c r="B53" s="41" t="s">
        <v>33</v>
      </c>
      <c r="C53" s="19">
        <v>2</v>
      </c>
      <c r="D53" s="83" t="s">
        <v>95</v>
      </c>
      <c r="E53" s="19" t="s">
        <v>7</v>
      </c>
      <c r="F53" s="20">
        <f>IF(E53="Yes",2,0)</f>
        <v>2</v>
      </c>
      <c r="G53" s="22"/>
      <c r="H53" s="19" t="s">
        <v>7</v>
      </c>
      <c r="I53" s="22"/>
      <c r="J53" s="22"/>
      <c r="K53" s="27"/>
      <c r="L53" s="107"/>
      <c r="M53" s="108" t="s">
        <v>7</v>
      </c>
      <c r="N53" s="20">
        <v>2</v>
      </c>
      <c r="O53" s="22"/>
      <c r="P53" s="42"/>
    </row>
    <row r="54" spans="1:16" x14ac:dyDescent="0.3">
      <c r="A54" s="52"/>
      <c r="B54" s="40" t="s">
        <v>34</v>
      </c>
      <c r="C54" s="134"/>
      <c r="D54" s="135" t="s">
        <v>74</v>
      </c>
      <c r="E54" s="15"/>
      <c r="F54" s="15"/>
      <c r="G54" s="15"/>
      <c r="H54" s="15"/>
      <c r="I54" s="15"/>
      <c r="J54" s="15"/>
      <c r="K54" s="16"/>
      <c r="L54" s="112"/>
      <c r="M54" s="102"/>
      <c r="N54" s="15"/>
      <c r="O54" s="49"/>
      <c r="P54" s="104"/>
    </row>
    <row r="55" spans="1:16" ht="27" customHeight="1" x14ac:dyDescent="0.3">
      <c r="A55" s="52"/>
      <c r="B55" s="41" t="s">
        <v>35</v>
      </c>
      <c r="C55" s="19">
        <v>5</v>
      </c>
      <c r="D55" s="83" t="s">
        <v>94</v>
      </c>
      <c r="E55" s="19" t="s">
        <v>7</v>
      </c>
      <c r="F55" s="20">
        <f>IF(E55="Yes",5,0)</f>
        <v>5</v>
      </c>
      <c r="G55" s="22"/>
      <c r="H55" s="19" t="s">
        <v>7</v>
      </c>
      <c r="I55" s="22"/>
      <c r="J55" s="22"/>
      <c r="K55" s="27"/>
      <c r="L55" s="107"/>
      <c r="M55" s="108" t="s">
        <v>7</v>
      </c>
      <c r="N55" s="20">
        <v>5</v>
      </c>
      <c r="O55" s="22"/>
      <c r="P55" s="42"/>
    </row>
    <row r="56" spans="1:16" x14ac:dyDescent="0.3">
      <c r="A56" s="52"/>
      <c r="B56" s="40" t="s">
        <v>36</v>
      </c>
      <c r="C56" s="134"/>
      <c r="D56" s="135"/>
      <c r="E56" s="15"/>
      <c r="F56" s="15"/>
      <c r="G56" s="15"/>
      <c r="H56" s="15"/>
      <c r="I56" s="15"/>
      <c r="J56" s="15"/>
      <c r="K56" s="16"/>
      <c r="L56" s="112"/>
      <c r="M56" s="100"/>
      <c r="N56" s="15"/>
      <c r="O56" s="15"/>
      <c r="P56" s="16"/>
    </row>
    <row r="57" spans="1:16" ht="30.65" customHeight="1" x14ac:dyDescent="0.3">
      <c r="B57" s="17" t="s">
        <v>37</v>
      </c>
      <c r="C57" s="19">
        <v>3</v>
      </c>
      <c r="D57" s="83" t="s">
        <v>94</v>
      </c>
      <c r="E57" s="19" t="s">
        <v>7</v>
      </c>
      <c r="F57" s="20">
        <f>IF(E57="Yes",3,0)</f>
        <v>3</v>
      </c>
      <c r="G57" s="22"/>
      <c r="H57" s="19" t="s">
        <v>7</v>
      </c>
      <c r="I57" s="22"/>
      <c r="J57" s="22"/>
      <c r="K57" s="27"/>
      <c r="L57" s="107"/>
      <c r="M57" s="108" t="s">
        <v>7</v>
      </c>
      <c r="N57" s="109">
        <v>3</v>
      </c>
      <c r="O57" s="22"/>
      <c r="P57" s="42"/>
    </row>
    <row r="58" spans="1:16" ht="27" customHeight="1" x14ac:dyDescent="0.3">
      <c r="B58" s="54" t="s">
        <v>45</v>
      </c>
      <c r="C58" s="46">
        <v>1</v>
      </c>
      <c r="D58" s="82" t="s">
        <v>94</v>
      </c>
      <c r="E58" s="28" t="s">
        <v>7</v>
      </c>
      <c r="F58" s="28">
        <f>IF(E58="Yes",1,0)</f>
        <v>1</v>
      </c>
      <c r="G58" s="29"/>
      <c r="H58" s="28" t="s">
        <v>7</v>
      </c>
      <c r="I58" s="29"/>
      <c r="J58" s="29"/>
      <c r="K58" s="31"/>
      <c r="L58" s="107"/>
      <c r="M58" s="97" t="s">
        <v>7</v>
      </c>
      <c r="N58" s="28">
        <v>1</v>
      </c>
      <c r="O58" s="29"/>
      <c r="P58" s="47"/>
    </row>
    <row r="59" spans="1:16" x14ac:dyDescent="0.3">
      <c r="B59" s="32"/>
      <c r="C59" s="84">
        <f>SUM(C46:C58)</f>
        <v>23</v>
      </c>
      <c r="D59" s="83"/>
      <c r="E59" s="72"/>
      <c r="F59" s="84">
        <f>SUM(F47:F58)</f>
        <v>23</v>
      </c>
      <c r="K59" s="27"/>
      <c r="L59" s="107"/>
      <c r="M59" s="62"/>
      <c r="N59" s="147">
        <f>SUM(N47:N58)</f>
        <v>23</v>
      </c>
      <c r="O59" s="147"/>
      <c r="P59" s="27"/>
    </row>
    <row r="60" spans="1:16" ht="43.4" customHeight="1" x14ac:dyDescent="0.3">
      <c r="B60" s="33" t="s">
        <v>38</v>
      </c>
      <c r="C60" s="78" t="s">
        <v>0</v>
      </c>
      <c r="D60" s="79" t="s">
        <v>82</v>
      </c>
      <c r="E60" s="34" t="s">
        <v>1</v>
      </c>
      <c r="F60" s="34" t="s">
        <v>2</v>
      </c>
      <c r="G60" s="35" t="s">
        <v>53</v>
      </c>
      <c r="H60" s="36" t="s">
        <v>106</v>
      </c>
      <c r="I60" s="37" t="s">
        <v>54</v>
      </c>
      <c r="J60" s="37" t="s">
        <v>57</v>
      </c>
      <c r="K60" s="90" t="s">
        <v>103</v>
      </c>
      <c r="L60" s="107"/>
      <c r="M60" s="103" t="s">
        <v>107</v>
      </c>
      <c r="N60" s="38" t="s">
        <v>105</v>
      </c>
      <c r="O60" s="38" t="s">
        <v>3</v>
      </c>
      <c r="P60" s="39" t="s">
        <v>4</v>
      </c>
    </row>
    <row r="61" spans="1:16" x14ac:dyDescent="0.3">
      <c r="B61" s="40" t="s">
        <v>39</v>
      </c>
      <c r="C61" s="134"/>
      <c r="D61" s="135"/>
      <c r="E61" s="15"/>
      <c r="F61" s="15"/>
      <c r="G61" s="15"/>
      <c r="H61" s="15"/>
      <c r="I61" s="15"/>
      <c r="J61" s="15"/>
      <c r="K61" s="16"/>
      <c r="L61" s="113"/>
      <c r="M61" s="100"/>
      <c r="N61" s="95"/>
      <c r="O61" s="15"/>
      <c r="P61" s="16"/>
    </row>
    <row r="62" spans="1:16" ht="49.5" customHeight="1" x14ac:dyDescent="0.3">
      <c r="B62" s="41" t="s">
        <v>96</v>
      </c>
      <c r="C62" s="20">
        <v>4</v>
      </c>
      <c r="D62" s="83" t="s">
        <v>97</v>
      </c>
      <c r="E62" s="19" t="s">
        <v>7</v>
      </c>
      <c r="F62" s="20">
        <f>IF(E62="Yes",4,0)</f>
        <v>4</v>
      </c>
      <c r="G62" s="26"/>
      <c r="H62" s="19" t="s">
        <v>7</v>
      </c>
      <c r="I62" s="22"/>
      <c r="J62" s="22"/>
      <c r="K62" s="42"/>
      <c r="L62" s="107"/>
      <c r="M62" s="108" t="s">
        <v>7</v>
      </c>
      <c r="N62" s="20">
        <f>IF(M62="Yes",4,0)</f>
        <v>4</v>
      </c>
      <c r="O62" s="22"/>
      <c r="P62" s="42"/>
    </row>
    <row r="63" spans="1:16" ht="36" customHeight="1" x14ac:dyDescent="0.3">
      <c r="B63" s="56" t="s">
        <v>62</v>
      </c>
      <c r="C63" s="20">
        <v>3</v>
      </c>
      <c r="D63" s="83" t="s">
        <v>97</v>
      </c>
      <c r="E63" s="19" t="s">
        <v>7</v>
      </c>
      <c r="F63" s="20">
        <f>IF(E63="Yes",3,0)</f>
        <v>3</v>
      </c>
      <c r="G63" s="26"/>
      <c r="H63" s="19" t="s">
        <v>7</v>
      </c>
      <c r="I63" s="22"/>
      <c r="J63" s="22"/>
      <c r="K63" s="42"/>
      <c r="L63" s="107"/>
      <c r="M63" s="108" t="s">
        <v>7</v>
      </c>
      <c r="N63" s="20">
        <v>3</v>
      </c>
      <c r="O63" s="22"/>
      <c r="P63" s="42"/>
    </row>
    <row r="64" spans="1:16" ht="44" customHeight="1" x14ac:dyDescent="0.3">
      <c r="B64" s="17" t="s">
        <v>40</v>
      </c>
      <c r="C64" s="20">
        <v>3</v>
      </c>
      <c r="D64" s="83" t="s">
        <v>97</v>
      </c>
      <c r="E64" s="19" t="s">
        <v>7</v>
      </c>
      <c r="F64" s="20">
        <f t="shared" ref="F64:F65" si="0">IF(E64="Yes",3,0)</f>
        <v>3</v>
      </c>
      <c r="G64" s="26"/>
      <c r="H64" s="19" t="s">
        <v>7</v>
      </c>
      <c r="I64" s="22"/>
      <c r="J64" s="22"/>
      <c r="K64" s="42"/>
      <c r="L64" s="107"/>
      <c r="M64" s="108" t="s">
        <v>7</v>
      </c>
      <c r="N64" s="20">
        <v>3</v>
      </c>
      <c r="O64" s="22"/>
      <c r="P64" s="42"/>
    </row>
    <row r="65" spans="2:16" ht="44" customHeight="1" x14ac:dyDescent="0.3">
      <c r="B65" s="57" t="s">
        <v>46</v>
      </c>
      <c r="C65" s="28">
        <v>3</v>
      </c>
      <c r="D65" s="51" t="s">
        <v>97</v>
      </c>
      <c r="E65" s="28" t="s">
        <v>7</v>
      </c>
      <c r="F65" s="28">
        <f t="shared" si="0"/>
        <v>3</v>
      </c>
      <c r="G65" s="30"/>
      <c r="H65" s="28" t="s">
        <v>7</v>
      </c>
      <c r="I65" s="29"/>
      <c r="J65" s="29"/>
      <c r="K65" s="47"/>
      <c r="L65" s="107"/>
      <c r="M65" s="97" t="s">
        <v>7</v>
      </c>
      <c r="N65" s="28">
        <v>3</v>
      </c>
      <c r="O65" s="29"/>
      <c r="P65" s="47"/>
    </row>
    <row r="66" spans="2:16" x14ac:dyDescent="0.3">
      <c r="B66" s="32"/>
      <c r="C66" s="84">
        <f>SUM(C62:C65)</f>
        <v>13</v>
      </c>
      <c r="E66" s="72"/>
      <c r="F66" s="84">
        <f>SUM(F62:F65)</f>
        <v>13</v>
      </c>
      <c r="K66" s="27"/>
      <c r="L66" s="107"/>
      <c r="M66" s="62"/>
      <c r="N66" s="96">
        <f>SUM(N62:N65)</f>
        <v>13</v>
      </c>
      <c r="O66" s="96"/>
      <c r="P66" s="27"/>
    </row>
    <row r="67" spans="2:16" ht="43.75" customHeight="1" x14ac:dyDescent="0.3">
      <c r="B67" s="33" t="s">
        <v>41</v>
      </c>
      <c r="C67" s="78" t="s">
        <v>0</v>
      </c>
      <c r="D67" s="79" t="s">
        <v>82</v>
      </c>
      <c r="E67" s="34" t="s">
        <v>1</v>
      </c>
      <c r="F67" s="34" t="s">
        <v>2</v>
      </c>
      <c r="G67" s="35" t="s">
        <v>53</v>
      </c>
      <c r="H67" s="36" t="s">
        <v>106</v>
      </c>
      <c r="I67" s="37" t="s">
        <v>54</v>
      </c>
      <c r="J67" s="37" t="s">
        <v>57</v>
      </c>
      <c r="K67" s="90" t="s">
        <v>103</v>
      </c>
      <c r="L67" s="107"/>
      <c r="M67" s="103" t="s">
        <v>107</v>
      </c>
      <c r="N67" s="38" t="s">
        <v>105</v>
      </c>
      <c r="O67" s="38" t="s">
        <v>3</v>
      </c>
      <c r="P67" s="39" t="s">
        <v>4</v>
      </c>
    </row>
    <row r="68" spans="2:16" ht="39" customHeight="1" x14ac:dyDescent="0.3">
      <c r="B68" s="58" t="s">
        <v>47</v>
      </c>
      <c r="C68" s="46">
        <v>10</v>
      </c>
      <c r="D68" s="75" t="s">
        <v>98</v>
      </c>
      <c r="E68" s="59" t="s">
        <v>7</v>
      </c>
      <c r="F68" s="59">
        <f>IF(E68="Yes",10,0)</f>
        <v>10</v>
      </c>
      <c r="G68" s="55"/>
      <c r="H68" s="59" t="s">
        <v>7</v>
      </c>
      <c r="I68" s="60"/>
      <c r="J68" s="60"/>
      <c r="K68" s="31"/>
      <c r="L68" s="107"/>
      <c r="M68" s="91" t="s">
        <v>7</v>
      </c>
      <c r="N68" s="59">
        <v>10</v>
      </c>
      <c r="O68" s="29"/>
      <c r="P68" s="47"/>
    </row>
    <row r="69" spans="2:16" x14ac:dyDescent="0.3">
      <c r="B69" s="32"/>
      <c r="C69" s="84">
        <f>SUM(C68)</f>
        <v>10</v>
      </c>
      <c r="D69" s="72"/>
      <c r="E69" s="72"/>
      <c r="F69" s="84">
        <f>SUM(F68)</f>
        <v>10</v>
      </c>
      <c r="K69" s="27"/>
      <c r="L69" s="107"/>
      <c r="M69" s="62"/>
      <c r="N69" s="147">
        <f>SUM(N68)</f>
        <v>10</v>
      </c>
      <c r="O69" s="147"/>
      <c r="P69" s="27"/>
    </row>
    <row r="70" spans="2:16" x14ac:dyDescent="0.3">
      <c r="B70" s="32"/>
      <c r="C70" s="84"/>
      <c r="D70" s="84"/>
      <c r="E70" s="72"/>
      <c r="F70" s="84"/>
      <c r="K70" s="27"/>
      <c r="L70" s="107"/>
      <c r="M70" s="62"/>
      <c r="N70" s="148"/>
      <c r="O70" s="146"/>
      <c r="P70" s="27"/>
    </row>
    <row r="71" spans="2:16" ht="39" x14ac:dyDescent="0.3">
      <c r="B71" s="86" t="s">
        <v>102</v>
      </c>
      <c r="C71" s="78" t="s">
        <v>0</v>
      </c>
      <c r="D71" s="79" t="s">
        <v>82</v>
      </c>
      <c r="E71" s="34" t="s">
        <v>1</v>
      </c>
      <c r="F71" s="34" t="s">
        <v>2</v>
      </c>
      <c r="G71" s="35" t="s">
        <v>53</v>
      </c>
      <c r="H71" s="36" t="s">
        <v>106</v>
      </c>
      <c r="I71" s="37" t="s">
        <v>54</v>
      </c>
      <c r="J71" s="37" t="s">
        <v>57</v>
      </c>
      <c r="K71" s="90" t="s">
        <v>103</v>
      </c>
      <c r="L71" s="107"/>
      <c r="M71" s="103" t="s">
        <v>107</v>
      </c>
      <c r="N71" s="38" t="s">
        <v>105</v>
      </c>
      <c r="O71" s="38" t="s">
        <v>3</v>
      </c>
      <c r="P71" s="39" t="s">
        <v>4</v>
      </c>
    </row>
    <row r="72" spans="2:16" ht="31.5" customHeight="1" x14ac:dyDescent="0.3">
      <c r="B72" s="61" t="s">
        <v>48</v>
      </c>
      <c r="C72" s="46">
        <v>10</v>
      </c>
      <c r="D72" s="75" t="s">
        <v>99</v>
      </c>
      <c r="E72" s="59" t="s">
        <v>7</v>
      </c>
      <c r="F72" s="59">
        <f>IF(E72="Yes",10,0)</f>
        <v>10</v>
      </c>
      <c r="G72" s="60"/>
      <c r="H72" s="59" t="s">
        <v>7</v>
      </c>
      <c r="I72" s="60"/>
      <c r="J72" s="60"/>
      <c r="K72" s="31"/>
      <c r="L72" s="107"/>
      <c r="M72" s="91" t="s">
        <v>7</v>
      </c>
      <c r="N72" s="98">
        <v>10</v>
      </c>
      <c r="O72" s="29"/>
      <c r="P72" s="47"/>
    </row>
    <row r="73" spans="2:16" x14ac:dyDescent="0.3">
      <c r="B73" s="62"/>
      <c r="K73" s="27"/>
      <c r="L73" s="107"/>
      <c r="M73" s="62"/>
      <c r="N73" s="147">
        <f>SUM(N72)</f>
        <v>10</v>
      </c>
      <c r="O73" s="147"/>
      <c r="P73" s="27"/>
    </row>
    <row r="74" spans="2:16" ht="13.5" thickBot="1" x14ac:dyDescent="0.35">
      <c r="B74" s="62"/>
      <c r="C74" s="81" t="s">
        <v>5</v>
      </c>
      <c r="F74" s="1" t="s">
        <v>6</v>
      </c>
      <c r="K74" s="27"/>
      <c r="L74" s="107"/>
      <c r="M74" s="62"/>
      <c r="N74" s="149" t="s">
        <v>105</v>
      </c>
      <c r="O74" s="149" t="s">
        <v>58</v>
      </c>
      <c r="P74" s="106" t="s">
        <v>100</v>
      </c>
    </row>
    <row r="75" spans="2:16" ht="13.5" thickBot="1" x14ac:dyDescent="0.35">
      <c r="B75" s="62"/>
      <c r="C75" s="63">
        <f>SUM(C69,C66,C59,C44,C36,C26,C72)</f>
        <v>130</v>
      </c>
      <c r="F75" s="64">
        <f>SUM(F26,F69,F66,F59,F44,F36,F72)</f>
        <v>130</v>
      </c>
      <c r="K75" s="27"/>
      <c r="L75" s="107"/>
      <c r="M75" s="62"/>
      <c r="N75" s="92">
        <f>SUM(N26,N36,N44,N59,N66,N69,N73)</f>
        <v>130</v>
      </c>
      <c r="O75" s="64">
        <f>SUM(O17:O72)</f>
        <v>0</v>
      </c>
      <c r="P75" s="105">
        <f>N75*60%</f>
        <v>78</v>
      </c>
    </row>
    <row r="76" spans="2:16" ht="26.5" thickBot="1" x14ac:dyDescent="0.35">
      <c r="B76" s="69" t="s">
        <v>67</v>
      </c>
      <c r="C76" s="73"/>
      <c r="K76" s="27"/>
      <c r="L76" s="107"/>
      <c r="M76" s="62"/>
      <c r="N76" s="146"/>
      <c r="O76" s="146"/>
      <c r="P76" s="27"/>
    </row>
    <row r="77" spans="2:16" ht="13.5" thickBot="1" x14ac:dyDescent="0.35">
      <c r="B77" s="88" t="s">
        <v>100</v>
      </c>
      <c r="C77" s="63">
        <f>C75*60%</f>
        <v>78</v>
      </c>
      <c r="F77" s="87"/>
      <c r="K77" s="27"/>
      <c r="L77" s="107"/>
      <c r="M77" s="62"/>
      <c r="N77" s="146"/>
      <c r="O77" s="115">
        <f>O75/N75</f>
        <v>0</v>
      </c>
      <c r="P77" s="27"/>
    </row>
    <row r="78" spans="2:16" x14ac:dyDescent="0.3">
      <c r="B78" s="62"/>
      <c r="F78" s="87"/>
      <c r="K78" s="27"/>
      <c r="L78" s="107"/>
      <c r="M78" s="62"/>
      <c r="N78" s="146"/>
      <c r="O78" s="146"/>
      <c r="P78" s="27"/>
    </row>
    <row r="79" spans="2:16" ht="14.5" customHeight="1" x14ac:dyDescent="0.3">
      <c r="B79" s="62"/>
      <c r="K79" s="27"/>
      <c r="L79" s="107"/>
      <c r="M79" s="62"/>
      <c r="N79" s="146"/>
      <c r="O79" s="146"/>
      <c r="P79" s="27"/>
    </row>
    <row r="80" spans="2:16" ht="13.5" thickBot="1" x14ac:dyDescent="0.35">
      <c r="B80" s="62"/>
      <c r="K80" s="27"/>
      <c r="L80" s="107"/>
      <c r="M80" s="66"/>
      <c r="N80" s="67"/>
      <c r="O80" s="67"/>
      <c r="P80" s="114"/>
    </row>
    <row r="81" spans="2:16" ht="13.5" customHeight="1" x14ac:dyDescent="0.3">
      <c r="B81" s="62"/>
      <c r="E81" s="125" t="s">
        <v>60</v>
      </c>
      <c r="F81" s="126"/>
      <c r="G81" s="126"/>
      <c r="H81" s="126"/>
      <c r="I81" s="126"/>
      <c r="J81" s="126"/>
      <c r="K81" s="127"/>
      <c r="L81" s="43"/>
      <c r="M81" s="125" t="s">
        <v>101</v>
      </c>
      <c r="N81" s="136"/>
      <c r="O81" s="136"/>
      <c r="P81" s="137"/>
    </row>
    <row r="82" spans="2:16" ht="15" customHeight="1" x14ac:dyDescent="0.3">
      <c r="B82" s="62"/>
      <c r="E82" s="128"/>
      <c r="F82" s="129"/>
      <c r="G82" s="129"/>
      <c r="H82" s="129"/>
      <c r="I82" s="129"/>
      <c r="J82" s="129"/>
      <c r="K82" s="130"/>
      <c r="L82" s="43"/>
      <c r="M82" s="138"/>
      <c r="N82" s="139"/>
      <c r="O82" s="139"/>
      <c r="P82" s="140"/>
    </row>
    <row r="83" spans="2:16" ht="15" customHeight="1" x14ac:dyDescent="0.3">
      <c r="B83" s="62"/>
      <c r="E83" s="128"/>
      <c r="F83" s="129"/>
      <c r="G83" s="129"/>
      <c r="H83" s="129"/>
      <c r="I83" s="129"/>
      <c r="J83" s="129"/>
      <c r="K83" s="130"/>
      <c r="L83" s="65"/>
      <c r="M83" s="138"/>
      <c r="N83" s="139"/>
      <c r="O83" s="139"/>
      <c r="P83" s="140"/>
    </row>
    <row r="84" spans="2:16" ht="65.150000000000006" customHeight="1" thickBot="1" x14ac:dyDescent="0.35">
      <c r="B84" s="66"/>
      <c r="C84" s="67"/>
      <c r="D84" s="67"/>
      <c r="E84" s="131"/>
      <c r="F84" s="132"/>
      <c r="G84" s="132"/>
      <c r="H84" s="132"/>
      <c r="I84" s="132"/>
      <c r="J84" s="132"/>
      <c r="K84" s="133"/>
      <c r="L84" s="68"/>
      <c r="M84" s="141"/>
      <c r="N84" s="142"/>
      <c r="O84" s="142"/>
      <c r="P84" s="143"/>
    </row>
  </sheetData>
  <mergeCells count="17">
    <mergeCell ref="C61:D61"/>
    <mergeCell ref="C38:D38"/>
    <mergeCell ref="C46:D46"/>
    <mergeCell ref="C42:D42"/>
    <mergeCell ref="C54:D54"/>
    <mergeCell ref="C56:D56"/>
    <mergeCell ref="C17:D17"/>
    <mergeCell ref="C21:D21"/>
    <mergeCell ref="C28:D28"/>
    <mergeCell ref="C31:D31"/>
    <mergeCell ref="C34:D34"/>
    <mergeCell ref="I2:I7"/>
    <mergeCell ref="E15:G15"/>
    <mergeCell ref="H15:K15"/>
    <mergeCell ref="M15:O15"/>
    <mergeCell ref="E81:K84"/>
    <mergeCell ref="M81:P84"/>
  </mergeCells>
  <dataValidations count="2">
    <dataValidation type="list" allowBlank="1" showInputMessage="1" showErrorMessage="1" sqref="E18:E19 E29:E30 E32:E33 H62 H43 E43 E40:E41 M32:M33 M64 H64 E64 E62 H32:H33 H18:H19 M62 M29:M30 M18:M19 H40:H41 M40:M41 H29:H30 M43" xr:uid="{00000000-0002-0000-0000-000000000000}">
      <formula1>"Yes,No,N/A"</formula1>
    </dataValidation>
    <dataValidation type="list" allowBlank="1" showInputMessage="1" showErrorMessage="1" sqref="E35 E39 E47:E53 E55 E57:E58 E63 E65 E68 E72 H72 M72 H68 M68 H63 H65 M63 M65 H57:H58 M57:M58 H47:H53 M47:M53 H55 M55 M39 H39 H35 M35" xr:uid="{2E05B60C-D13F-46AF-8D20-88F7551CEAE6}">
      <formula1>"Yes,No"</formula1>
    </dataValidation>
  </dataValidations>
  <pageMargins left="0.7" right="0.7" top="0.78740157499999996" bottom="0.78740157499999996" header="0.3" footer="0.3"/>
  <pageSetup paperSize="9" orientation="portrait" r:id="rId1"/>
  <ignoredErrors>
    <ignoredError sqref="F50 F5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999BC9B6CC584FB698EE30F25BCE02" ma:contentTypeVersion="13" ma:contentTypeDescription="Create a new document." ma:contentTypeScope="" ma:versionID="222ef0f07c04a56fa10c70387e08fa95">
  <xsd:schema xmlns:xsd="http://www.w3.org/2001/XMLSchema" xmlns:xs="http://www.w3.org/2001/XMLSchema" xmlns:p="http://schemas.microsoft.com/office/2006/metadata/properties" xmlns:ns2="f0902661-c82b-4579-81b8-c05a1401fb08" xmlns:ns3="8ae0356d-5145-4aeb-8870-dc576d050c6b" targetNamespace="http://schemas.microsoft.com/office/2006/metadata/properties" ma:root="true" ma:fieldsID="f1de7b3c26d91d3166b463e2b44dc233" ns2:_="" ns3:_="">
    <xsd:import namespace="f0902661-c82b-4579-81b8-c05a1401fb08"/>
    <xsd:import namespace="8ae0356d-5145-4aeb-8870-dc576d050c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02661-c82b-4579-81b8-c05a1401fb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e73dd7f-d2e8-474a-a194-9ae730c3b0d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e0356d-5145-4aeb-8870-dc576d050c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68c01c-311d-435d-8a53-a8ae331e93a5}" ma:internalName="TaxCatchAll" ma:showField="CatchAllData" ma:web="8ae0356d-5145-4aeb-8870-dc576d050c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ae0356d-5145-4aeb-8870-dc576d050c6b" xsi:nil="true"/>
    <lcf76f155ced4ddcb4097134ff3c332f xmlns="f0902661-c82b-4579-81b8-c05a1401fb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0659B7-99A0-4029-B521-879C91715A6D}">
  <ds:schemaRefs>
    <ds:schemaRef ds:uri="http://schemas.microsoft.com/sharepoint/v3/contenttype/forms"/>
  </ds:schemaRefs>
</ds:datastoreItem>
</file>

<file path=customXml/itemProps2.xml><?xml version="1.0" encoding="utf-8"?>
<ds:datastoreItem xmlns:ds="http://schemas.openxmlformats.org/officeDocument/2006/customXml" ds:itemID="{F3BC60FC-FE41-4CE1-A276-CDDCF0C61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902661-c82b-4579-81b8-c05a1401fb08"/>
    <ds:schemaRef ds:uri="8ae0356d-5145-4aeb-8870-dc576d050c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F3A8D0-CF6B-4D90-8519-6EFA93B81F89}">
  <ds:schemaRefs>
    <ds:schemaRef ds:uri="http://schemas.microsoft.com/office/2006/metadata/properties"/>
    <ds:schemaRef ds:uri="http://schemas.microsoft.com/office/infopath/2007/PartnerControls"/>
    <ds:schemaRef ds:uri="8ae0356d-5145-4aeb-8870-dc576d050c6b"/>
    <ds:schemaRef ds:uri="f0902661-c82b-4579-81b8-c05a1401fb0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Tabelle1</vt:lpstr>
    </vt:vector>
  </TitlesOfParts>
  <Company>IDM Südtirol - Alto Adige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Renate Ranzi (IDM Südtirol)</dc:creator>
  <cp:lastModifiedBy>Luisa Giuliani (IDM Südtirol)</cp:lastModifiedBy>
  <dcterms:created xsi:type="dcterms:W3CDTF">2020-08-31T13:50:55Z</dcterms:created>
  <dcterms:modified xsi:type="dcterms:W3CDTF">2025-11-12T10:49:07Z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0x0101006D999BC9B6CC584FB698EE30F25BCE02</vt:lpwstr>
  </property>
  <property fmtid="{D5CDD505-2E9C-101B-9397-08002B2CF9AE}" pid="3" name="MediaServiceImageTags">
    <vt:lpwstr/>
  </property>
</Properties>
</file>