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idmsuedtirol.sharepoint.com/sites/PRJ-GreenShooting/Shared Documents/General/01_Leitfaden und Checklist/"/>
    </mc:Choice>
  </mc:AlternateContent>
  <xr:revisionPtr revIDLastSave="455" documentId="11_86F6CDC3E36C9906A31373808B7AA3CA206676DE" xr6:coauthVersionLast="47" xr6:coauthVersionMax="47" xr10:uidLastSave="{75918998-2665-4F13-890C-F24B1B4384C3}"/>
  <bookViews>
    <workbookView xWindow="-110" yWindow="-110" windowWidth="19420" windowHeight="10300" xr2:uid="{00000000-000D-0000-FFFF-FFFF00000000}"/>
  </bookViews>
  <sheets>
    <sheet name="Tabelle1" sheetId="1" r:id="rId1"/>
  </sheets>
  <definedNames>
    <definedName name="_xlnm._FilterDatabase" localSheetId="0" hidden="1">Tabelle1!$B$10:$K$70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6" i="1" l="1"/>
  <c r="N19" i="1" l="1"/>
  <c r="N18" i="1"/>
  <c r="N31" i="1"/>
  <c r="N30" i="1"/>
  <c r="N34" i="1"/>
  <c r="N33" i="1"/>
  <c r="N44" i="1"/>
  <c r="N42" i="1"/>
  <c r="N41" i="1"/>
  <c r="F65" i="1"/>
  <c r="F66" i="1"/>
  <c r="F64" i="1"/>
  <c r="N63" i="1"/>
  <c r="F56" i="1"/>
  <c r="F48" i="1"/>
  <c r="F54" i="1"/>
  <c r="F49" i="1"/>
  <c r="N74" i="1"/>
  <c r="N70" i="1"/>
  <c r="N40" i="1"/>
  <c r="F18" i="1"/>
  <c r="F27" i="1" s="1"/>
  <c r="F31" i="1"/>
  <c r="F30" i="1"/>
  <c r="F37" i="1" s="1"/>
  <c r="F73" i="1"/>
  <c r="F69" i="1"/>
  <c r="F70" i="1" s="1"/>
  <c r="F63" i="1"/>
  <c r="F59" i="1"/>
  <c r="F58" i="1"/>
  <c r="F53" i="1"/>
  <c r="F52" i="1"/>
  <c r="F51" i="1"/>
  <c r="F50" i="1"/>
  <c r="F44" i="1"/>
  <c r="F42" i="1"/>
  <c r="F41" i="1"/>
  <c r="F40" i="1"/>
  <c r="F36" i="1"/>
  <c r="F33" i="1"/>
  <c r="F19" i="1"/>
  <c r="C27" i="1"/>
  <c r="C67" i="1"/>
  <c r="C45" i="1"/>
  <c r="C60" i="1"/>
  <c r="C37" i="1"/>
  <c r="C70" i="1"/>
  <c r="C76" i="1" l="1"/>
  <c r="C78" i="1" s="1"/>
  <c r="N27" i="1"/>
  <c r="N37" i="1"/>
  <c r="N45" i="1"/>
  <c r="F67" i="1"/>
  <c r="N60" i="1"/>
  <c r="N67" i="1"/>
  <c r="F45" i="1"/>
  <c r="F60" i="1"/>
  <c r="F76" i="1" s="1"/>
  <c r="N76" i="1" l="1"/>
  <c r="P76" i="1" l="1"/>
  <c r="O78" i="1"/>
</calcChain>
</file>

<file path=xl/sharedStrings.xml><?xml version="1.0" encoding="utf-8"?>
<sst xmlns="http://schemas.openxmlformats.org/spreadsheetml/2006/main" count="312" uniqueCount="109">
  <si>
    <t>Maximum score</t>
  </si>
  <si>
    <t>Planned: Yes/No</t>
  </si>
  <si>
    <t xml:space="preserve">Planned score </t>
  </si>
  <si>
    <t>Final score</t>
  </si>
  <si>
    <t>Suggestions for improvement</t>
  </si>
  <si>
    <t>Total maximum score</t>
  </si>
  <si>
    <t>Total planned score</t>
  </si>
  <si>
    <t>Yes</t>
  </si>
  <si>
    <t xml:space="preserve">Mobility and transportation </t>
  </si>
  <si>
    <t>Energy usage</t>
  </si>
  <si>
    <t xml:space="preserve">CO2 balance (report with CO2 reduction and report without CO2 reduction)
</t>
  </si>
  <si>
    <t xml:space="preserve">A2 Communicate and implement sustainability plan 
</t>
  </si>
  <si>
    <t>Raise the team’s awareness</t>
  </si>
  <si>
    <t xml:space="preserve">Plan measures with all departments and create checklists
</t>
  </si>
  <si>
    <t>Appoint a Green Consultant</t>
  </si>
  <si>
    <t xml:space="preserve">Send project information digitally
</t>
  </si>
  <si>
    <t>B1 Power consumption</t>
  </si>
  <si>
    <t>Local supplier of power</t>
  </si>
  <si>
    <t xml:space="preserve">Local provider of green electricity
</t>
  </si>
  <si>
    <t xml:space="preserve">Prefer use of the following mobile power systems: gas generators, photovoltaic units, hybrid generators, mobile battery systems / eco power banks
</t>
  </si>
  <si>
    <t>B3 Light</t>
  </si>
  <si>
    <t>Criterion B: Energy</t>
  </si>
  <si>
    <t xml:space="preserve">Criterion C: Transport &amp; Accomodation </t>
  </si>
  <si>
    <t>Criterion D: Catering</t>
  </si>
  <si>
    <t>C1 Transport and fuel consumption</t>
  </si>
  <si>
    <t xml:space="preserve">For automobiles: Use of at least 50% hybrid, electric, CNG or LPG vehicles. For the remaining percentage, exclusively Euro 6 vehicles must be used.
</t>
  </si>
  <si>
    <t xml:space="preserve">Trucks and vans: Hybrid, electric, CNG or LPG. Diesel and gasoline-powered vehicles must be Euro 6.
</t>
  </si>
  <si>
    <t>C2 Accommodations</t>
  </si>
  <si>
    <t xml:space="preserve">D1 Food and beverages </t>
  </si>
  <si>
    <t>Offer vegetarian options</t>
  </si>
  <si>
    <t xml:space="preserve">Avoid Red List seafood </t>
  </si>
  <si>
    <t>Use tap water on location</t>
  </si>
  <si>
    <t xml:space="preserve">Avoid plastic bottles; use portable water dispensers
</t>
  </si>
  <si>
    <t>Avoid food waste</t>
  </si>
  <si>
    <t>D2 Tableware and cutlery</t>
  </si>
  <si>
    <t>Use reusable dishes and cutlery</t>
  </si>
  <si>
    <t>D3 Packaging</t>
  </si>
  <si>
    <t xml:space="preserve">Avoid single-use and plastic packaging 
</t>
  </si>
  <si>
    <t>Criterion E: Materials</t>
  </si>
  <si>
    <t>E1 Selection of materials</t>
  </si>
  <si>
    <t xml:space="preserve">The following toxins may not be used: isocyanates and toluene
</t>
  </si>
  <si>
    <t xml:space="preserve">Criterion F: Waste Management </t>
  </si>
  <si>
    <t xml:space="preserve">If these systems are not available or feasible: use a diesel generator, at least STAGE 3A
</t>
  </si>
  <si>
    <t>Criterion A: Sustainable Communication</t>
  </si>
  <si>
    <t xml:space="preserve">Use of at least 80% energy-efficient lighting equipment (e.g. LED spotlights, HMI spotlights, fluorescent lamps, reflector systems)
</t>
  </si>
  <si>
    <t>Avoid using aluminium coffee capsules</t>
  </si>
  <si>
    <t xml:space="preserve">Use sustainable materials (e.g. office supplies)
</t>
  </si>
  <si>
    <t xml:space="preserve">F1 Appropriate separation and disposal of waste in the following categories: paper, plastic, metal, glass and organic waste
</t>
  </si>
  <si>
    <t xml:space="preserve">G1 Innovative ideas to prevent negative ecological impact
</t>
  </si>
  <si>
    <t>mandatory</t>
  </si>
  <si>
    <t>mandatory
(must be submitted after the finalisation of the project)</t>
  </si>
  <si>
    <t>No</t>
  </si>
  <si>
    <t>FILL OUT FOR THE FUNDING REQUEST</t>
  </si>
  <si>
    <t>Planned measures
and providers</t>
  </si>
  <si>
    <t xml:space="preserve">Number of shooting days on which the measure was taken </t>
  </si>
  <si>
    <t>FILL OUT AND SIGN AT THE END OF THE PROJECT</t>
  </si>
  <si>
    <t xml:space="preserve">Information regarding the
implementation of the measure* </t>
  </si>
  <si>
    <t>Information regarding the
implementation of the measure*</t>
  </si>
  <si>
    <t>Total final score</t>
  </si>
  <si>
    <t>*Please insert here all details and information regarding the implementation of the measures (product description, technology description, labels, etc.)</t>
  </si>
  <si>
    <t xml:space="preserve">
_______________________________________________________________________________________________
Date, place, signature producer
</t>
  </si>
  <si>
    <t>A1 Create a sustainability plan focusing on the following issues</t>
  </si>
  <si>
    <t xml:space="preserve">Avoid printing out documents. Always use recycled paper.
</t>
  </si>
  <si>
    <t>At least 30% of accommodation facilities must be located in hotels or self-catering apartments that are climate friendly (see the catalogue of criteria “Sustainable Accomodation Businesses” / “Nachhaltige Unterkunftsbetriebe” developed by IDM and Ökoinstitut Südtirol)</t>
  </si>
  <si>
    <r>
      <t xml:space="preserve">Must be filled out by the applicant </t>
    </r>
    <r>
      <rPr>
        <b/>
        <sz val="10"/>
        <color theme="1"/>
        <rFont val="Source Sans Pro Light"/>
        <family val="2"/>
      </rPr>
      <t>for the funding request</t>
    </r>
    <r>
      <rPr>
        <sz val="10"/>
        <color theme="1"/>
        <rFont val="Source Sans Pro Light"/>
        <family val="2"/>
      </rPr>
      <t>.</t>
    </r>
  </si>
  <si>
    <r>
      <t xml:space="preserve">Must be filled out </t>
    </r>
    <r>
      <rPr>
        <b/>
        <sz val="10"/>
        <color theme="1"/>
        <rFont val="Source Sans Pro Light"/>
        <family val="2"/>
      </rPr>
      <t>after completion of the project</t>
    </r>
    <r>
      <rPr>
        <sz val="10"/>
        <color theme="1"/>
        <rFont val="Source Sans Pro Light"/>
        <family val="2"/>
      </rPr>
      <t xml:space="preserve"> and </t>
    </r>
    <r>
      <rPr>
        <b/>
        <sz val="10"/>
        <color theme="1"/>
        <rFont val="Source Sans Pro Light"/>
        <family val="2"/>
      </rPr>
      <t>signed by the producer</t>
    </r>
    <r>
      <rPr>
        <sz val="10"/>
        <color theme="1"/>
        <rFont val="Source Sans Pro Light"/>
        <family val="2"/>
      </rPr>
      <t xml:space="preserve">. This is a </t>
    </r>
    <r>
      <rPr>
        <b/>
        <sz val="10"/>
        <color theme="1"/>
        <rFont val="Source Sans Pro Light"/>
        <family val="2"/>
      </rPr>
      <t>binding self-declaration</t>
    </r>
    <r>
      <rPr>
        <sz val="10"/>
        <color theme="1"/>
        <rFont val="Source Sans Pro Light"/>
        <family val="2"/>
      </rPr>
      <t>.</t>
    </r>
  </si>
  <si>
    <r>
      <t xml:space="preserve">Will be filled out after completion of the project by the </t>
    </r>
    <r>
      <rPr>
        <b/>
        <sz val="10"/>
        <color theme="1"/>
        <rFont val="Source Sans Pro Light"/>
        <family val="2"/>
      </rPr>
      <t xml:space="preserve">South Tyrolean Department for Environmental and Climate Protection </t>
    </r>
    <r>
      <rPr>
        <sz val="10"/>
        <color theme="1"/>
        <rFont val="Source Sans Pro Light"/>
        <family val="2"/>
      </rPr>
      <t>(Landesagentur für Umwelt- und Klimaschutz / Agenzia provinciale per l’ambiente e la tutela del clima) or another independent institute commissioned by them.</t>
    </r>
  </si>
  <si>
    <t xml:space="preserve">Please note: At least 60% of the total number of points must be accumulated. The criteria points and  relative measures which cannot be applied due to the nature of the project are to be deducted from the total number of points. </t>
  </si>
  <si>
    <r>
      <t xml:space="preserve">IDM “Green Shooting” parameters
</t>
    </r>
    <r>
      <rPr>
        <sz val="10"/>
        <color theme="1"/>
        <rFont val="Source Sans Pro Light"/>
        <family val="2"/>
      </rPr>
      <t>(for further information regarding the criteria, please consult the Guideline Green Shooting on IDM Film &amp; Music Commission’s website)</t>
    </r>
  </si>
  <si>
    <t>Film title</t>
  </si>
  <si>
    <t>Total Shooting days in South Tyrol</t>
  </si>
  <si>
    <t>Average number of crew members per shooting day in South Tyrol</t>
  </si>
  <si>
    <t>Maximum number of extras during shootings in South Tyrol</t>
  </si>
  <si>
    <t>Production contact details (recipient, email address and postal address)</t>
  </si>
  <si>
    <t xml:space="preserve">
Rechnungen für Cateringunternehmen/ Fotos
</t>
  </si>
  <si>
    <t>Template for mobility and transport plan (see IDM website)</t>
  </si>
  <si>
    <t>CO2 balance report</t>
  </si>
  <si>
    <t>Green Consultant Agreement</t>
  </si>
  <si>
    <t xml:space="preserve">Submission of meetings invitations, attendance lists, information sheets, etc. </t>
  </si>
  <si>
    <t>Electricity supplier invoice</t>
  </si>
  <si>
    <t>Electricity supplier invoice/ certificate of suistainability</t>
  </si>
  <si>
    <r>
      <rPr>
        <b/>
        <sz val="10"/>
        <color rgb="FF000000"/>
        <rFont val="Source Sans Pro Semibold"/>
        <family val="2"/>
      </rPr>
      <t xml:space="preserve">Documents required </t>
    </r>
    <r>
      <rPr>
        <sz val="10"/>
        <color rgb="FF000000"/>
        <rFont val="Source Sans Pro Semibold"/>
        <family val="2"/>
      </rPr>
      <t xml:space="preserve">
</t>
    </r>
    <r>
      <rPr>
        <i/>
        <sz val="9"/>
        <color rgb="FFFF0000"/>
        <rFont val="Source Sans Pro Semibold"/>
        <family val="2"/>
      </rPr>
      <t xml:space="preserve">Templates can be found here: https://www.film-music.idm-suedtirol.com/de/film-commission/green-shooting </t>
    </r>
  </si>
  <si>
    <t xml:space="preserve">Documents required </t>
  </si>
  <si>
    <t xml:space="preserve">At least 50% of food used must be from local production
</t>
  </si>
  <si>
    <t>At least 50% of food used must be from organic production</t>
  </si>
  <si>
    <t>Documentation of generator operating hours to calculate the ratio between power connection and generators</t>
  </si>
  <si>
    <r>
      <t xml:space="preserve">B2 Generators (if a fixed connection is not possible)
</t>
    </r>
    <r>
      <rPr>
        <b/>
        <sz val="10"/>
        <color rgb="FFFF0000"/>
        <rFont val="Source Sans Pro Light"/>
        <family val="2"/>
      </rPr>
      <t xml:space="preserve">In any case, the use of generators should be minimised. The less generators are needed, the better, making the production to obtain more points. </t>
    </r>
    <r>
      <rPr>
        <b/>
        <sz val="10"/>
        <color theme="1"/>
        <rFont val="Source Sans Pro Light"/>
        <family val="2"/>
      </rPr>
      <t xml:space="preserve">
</t>
    </r>
  </si>
  <si>
    <t>Certificates for technical lighting equipment and generators, specifying the kVA</t>
  </si>
  <si>
    <t>Use of public transit systems. Flights under 500km should be avoided.</t>
  </si>
  <si>
    <t>Tickets</t>
  </si>
  <si>
    <t>Invoices/delivery notes for vehicles, list of own vehicles, breakdown of consumption for all vehicles used</t>
  </si>
  <si>
    <t>Invoices and lists of grocery purchases</t>
  </si>
  <si>
    <t xml:space="preserve">Submission of signed criteria catalog template “Sustainable Accommodation Businesses” or submission of a certificate </t>
  </si>
  <si>
    <t>Ratio of vegetarian to non-vegetarian meals</t>
  </si>
  <si>
    <t>Catering companies invoices</t>
  </si>
  <si>
    <t>Catering companies invoices/Photos</t>
  </si>
  <si>
    <t>FSC or PEFC certified wood only</t>
  </si>
  <si>
    <t>Delivery notes/invoices for the sustainable materials used (e.g. certified wood)</t>
  </si>
  <si>
    <t xml:space="preserve">PhotoS, invoices for reusable containers, bulk packaging, etc. </t>
  </si>
  <si>
    <t xml:space="preserve">Documentation of innovative ideas for reducing environmental impact </t>
  </si>
  <si>
    <t xml:space="preserve">Minimum number of points to be achieved = </t>
  </si>
  <si>
    <t>____________________________________________________________
Date, place, signature of Controlling body</t>
  </si>
  <si>
    <r>
      <t xml:space="preserve">Criterion G: Green Innovation
</t>
    </r>
    <r>
      <rPr>
        <b/>
        <sz val="10"/>
        <color rgb="FFFF0000"/>
        <rFont val="Source Sans Pro Light"/>
        <family val="2"/>
      </rPr>
      <t>The ‘Green Innovation’ criterion is awarded directly by the Controlling body. The applicant is therefore NOT permitted to enter their own score.</t>
    </r>
  </si>
  <si>
    <r>
      <t xml:space="preserve">If not implemented – </t>
    </r>
    <r>
      <rPr>
        <sz val="10"/>
        <color rgb="FFFF0000"/>
        <rFont val="Source Sans Pro Light"/>
        <family val="2"/>
      </rPr>
      <t>Please state reasons (mandatory)</t>
    </r>
  </si>
  <si>
    <t xml:space="preserve">WILL BE FILLED OUT AT THE END OF THE PROJECT BY THE CONTROLLING BODY  </t>
  </si>
  <si>
    <t xml:space="preserve">Actual maximum score </t>
  </si>
  <si>
    <t>Measure taken: Yes;No;N/A</t>
  </si>
  <si>
    <t>Criterion fulfilled: Yes;No;N/A</t>
  </si>
  <si>
    <t>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</si>
</sst>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sz val="10"/>
      <color theme="1"/>
      <name val="Source Sans Pro Light"/>
      <family val="2"/>
    </font>
    <font>
      <b/>
      <sz val="10"/>
      <color theme="1"/>
      <name val="Source Sans Pro Light"/>
      <family val="2"/>
    </font>
    <font>
      <u/>
      <sz val="10"/>
      <color theme="10"/>
      <name val="Source Sans Pro Light"/>
      <family val="2"/>
    </font>
    <font>
      <sz val="10"/>
      <name val="Source Sans Pro Light"/>
      <family val="2"/>
    </font>
    <font>
      <sz val="10"/>
      <color rgb="FFFF0000"/>
      <name val="Source Sans Pro Light"/>
      <family val="2"/>
    </font>
    <font>
      <sz val="10"/>
      <color theme="1"/>
      <name val="Source Sans Pro Semibold"/>
      <family val="2"/>
    </font>
    <font>
      <sz val="10"/>
      <color rgb="FF000000"/>
      <name val="Source Sans Pro Semibold"/>
      <family val="2"/>
    </font>
    <font>
      <i/>
      <sz val="9"/>
      <color rgb="FFFF0000"/>
      <name val="Source Sans Pro Semibold"/>
      <family val="2"/>
    </font>
    <font>
      <b/>
      <sz val="10"/>
      <color theme="1"/>
      <name val="Source Sans Pro SemiBold"/>
      <family val="2"/>
    </font>
    <font>
      <b/>
      <sz val="10"/>
      <color rgb="FF000000"/>
      <name val="Source Sans Pro Semibold"/>
      <family val="2"/>
    </font>
    <font>
      <b/>
      <sz val="10"/>
      <color rgb="FFFF0000"/>
      <name val="Source Sans Pro Light"/>
      <family val="2"/>
    </font>
    <font>
      <sz val="11"/>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7"/>
        <bgColor indexed="64"/>
      </patternFill>
    </fill>
    <fill>
      <patternFill patternType="solid">
        <fgColor rgb="FFFFFF00"/>
        <bgColor indexed="64"/>
      </patternFill>
    </fill>
    <fill>
      <patternFill patternType="solid">
        <fgColor rgb="FFE7E6E6"/>
        <bgColor indexed="64"/>
      </patternFill>
    </fill>
    <fill>
      <patternFill patternType="solid">
        <fgColor theme="4" tint="0.39997558519241921"/>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3" fillId="0" borderId="0" applyFont="0" applyFill="0" applyBorder="0" applyAlignment="0" applyProtection="0"/>
  </cellStyleXfs>
  <cellXfs count="148">
    <xf numFmtId="0" fontId="0" fillId="0" borderId="0" xfId="0"/>
    <xf numFmtId="0" fontId="2" fillId="0" borderId="0" xfId="0" applyFont="1"/>
    <xf numFmtId="0" fontId="3" fillId="5" borderId="9" xfId="0" applyFont="1" applyFill="1" applyBorder="1" applyAlignment="1">
      <alignment horizontal="center" vertical="center" wrapText="1"/>
    </xf>
    <xf numFmtId="0" fontId="2" fillId="0" borderId="0" xfId="0" applyFont="1" applyAlignment="1">
      <alignment wrapText="1"/>
    </xf>
    <xf numFmtId="0" fontId="2" fillId="3" borderId="9" xfId="0" applyFont="1" applyFill="1" applyBorder="1"/>
    <xf numFmtId="0" fontId="2" fillId="7" borderId="9" xfId="0" applyFont="1" applyFill="1" applyBorder="1" applyAlignment="1">
      <alignment horizontal="center"/>
    </xf>
    <xf numFmtId="0" fontId="2" fillId="4" borderId="9" xfId="0" applyFont="1" applyFill="1" applyBorder="1"/>
    <xf numFmtId="0" fontId="4" fillId="0" borderId="0" xfId="1" applyFont="1"/>
    <xf numFmtId="0" fontId="3" fillId="8"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4" borderId="22" xfId="0" applyFont="1" applyFill="1" applyBorder="1" applyAlignment="1">
      <alignment horizontal="center" vertical="center"/>
    </xf>
    <xf numFmtId="0" fontId="2" fillId="4" borderId="24" xfId="0" applyFont="1" applyFill="1" applyBorder="1" applyAlignment="1">
      <alignment horizontal="center" vertical="center"/>
    </xf>
    <xf numFmtId="0" fontId="3" fillId="2" borderId="25" xfId="0" applyFont="1" applyFill="1" applyBorder="1" applyAlignment="1">
      <alignment vertical="center" wrapText="1"/>
    </xf>
    <xf numFmtId="0" fontId="2" fillId="2" borderId="1" xfId="0" applyFont="1" applyFill="1" applyBorder="1" applyAlignment="1">
      <alignment vertical="center" wrapText="1"/>
    </xf>
    <xf numFmtId="0" fontId="2" fillId="2" borderId="26" xfId="0" applyFont="1" applyFill="1" applyBorder="1" applyAlignment="1">
      <alignment vertical="center" wrapText="1"/>
    </xf>
    <xf numFmtId="0" fontId="2" fillId="0" borderId="27" xfId="0" applyFont="1" applyBorder="1" applyAlignment="1">
      <alignment horizontal="lef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2" xfId="0" applyFont="1" applyBorder="1"/>
    <xf numFmtId="0" fontId="2" fillId="0" borderId="5" xfId="0" applyFont="1" applyBorder="1" applyAlignment="1">
      <alignment horizontal="center"/>
    </xf>
    <xf numFmtId="0" fontId="2" fillId="0" borderId="19" xfId="0" applyFont="1" applyBorder="1" applyAlignment="1">
      <alignment horizontal="center"/>
    </xf>
    <xf numFmtId="0" fontId="3" fillId="2" borderId="25" xfId="0" applyFont="1" applyFill="1" applyBorder="1" applyAlignment="1">
      <alignment horizontal="left" vertical="center"/>
    </xf>
    <xf numFmtId="0" fontId="2" fillId="0" borderId="5" xfId="0" applyFont="1" applyBorder="1"/>
    <xf numFmtId="0" fontId="2" fillId="0" borderId="19" xfId="0" applyFont="1" applyBorder="1"/>
    <xf numFmtId="0" fontId="2" fillId="0" borderId="3" xfId="0" applyFont="1" applyBorder="1" applyAlignment="1">
      <alignment horizontal="center" vertical="center"/>
    </xf>
    <xf numFmtId="0" fontId="2" fillId="0" borderId="3" xfId="0" applyFont="1" applyBorder="1"/>
    <xf numFmtId="0" fontId="2" fillId="0" borderId="8" xfId="0" applyFont="1" applyBorder="1"/>
    <xf numFmtId="0" fontId="2" fillId="0" borderId="29" xfId="0" applyFont="1" applyBorder="1"/>
    <xf numFmtId="0" fontId="2" fillId="0" borderId="15" xfId="0" applyFont="1" applyBorder="1" applyAlignment="1">
      <alignment vertical="top"/>
    </xf>
    <xf numFmtId="0" fontId="3" fillId="8" borderId="2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6" xfId="0" applyFont="1" applyFill="1" applyBorder="1" applyAlignment="1">
      <alignment horizontal="center" vertical="center"/>
    </xf>
    <xf numFmtId="0" fontId="3" fillId="2" borderId="25" xfId="0" applyFont="1" applyFill="1" applyBorder="1" applyAlignment="1">
      <alignment vertical="center"/>
    </xf>
    <xf numFmtId="0" fontId="2" fillId="0" borderId="27" xfId="0" applyFont="1" applyBorder="1" applyAlignment="1">
      <alignment vertical="center"/>
    </xf>
    <xf numFmtId="0" fontId="2" fillId="0" borderId="30" xfId="0" applyFont="1" applyBorder="1"/>
    <xf numFmtId="0" fontId="2" fillId="6" borderId="11" xfId="0" applyFont="1" applyFill="1" applyBorder="1"/>
    <xf numFmtId="0" fontId="2" fillId="0" borderId="27" xfId="0" applyFont="1" applyBorder="1" applyAlignment="1">
      <alignment horizontal="left" vertical="center" wrapText="1"/>
    </xf>
    <xf numFmtId="0" fontId="2" fillId="0" borderId="28" xfId="0" applyFont="1" applyBorder="1" applyAlignment="1">
      <alignment vertical="center" wrapText="1"/>
    </xf>
    <xf numFmtId="0" fontId="2" fillId="0" borderId="6" xfId="0" applyFont="1" applyBorder="1" applyAlignment="1">
      <alignment horizontal="center" vertical="center"/>
    </xf>
    <xf numFmtId="0" fontId="2" fillId="0" borderId="31" xfId="0" applyFont="1" applyBorder="1"/>
    <xf numFmtId="0" fontId="2" fillId="2" borderId="25" xfId="0" applyFont="1" applyFill="1" applyBorder="1" applyAlignment="1">
      <alignment vertical="center"/>
    </xf>
    <xf numFmtId="0" fontId="2" fillId="2" borderId="1" xfId="0" applyFont="1" applyFill="1" applyBorder="1" applyAlignment="1">
      <alignment horizontal="center" vertical="center" wrapText="1"/>
    </xf>
    <xf numFmtId="0" fontId="5" fillId="0" borderId="28" xfId="0" applyFont="1" applyBorder="1" applyAlignment="1">
      <alignment vertical="center" wrapText="1"/>
    </xf>
    <xf numFmtId="0" fontId="2" fillId="0" borderId="3" xfId="0" applyFont="1" applyBorder="1" applyAlignment="1">
      <alignment horizontal="center" vertical="center" wrapText="1"/>
    </xf>
    <xf numFmtId="0" fontId="2" fillId="0" borderId="0" xfId="0" applyFont="1" applyAlignment="1">
      <alignment horizontal="right"/>
    </xf>
    <xf numFmtId="0" fontId="3" fillId="2" borderId="25" xfId="0" applyFont="1" applyFill="1" applyBorder="1" applyAlignment="1">
      <alignment vertical="top"/>
    </xf>
    <xf numFmtId="0" fontId="2" fillId="0" borderId="28" xfId="0" applyFont="1" applyBorder="1" applyAlignment="1">
      <alignment vertical="center"/>
    </xf>
    <xf numFmtId="0" fontId="2" fillId="0" borderId="7" xfId="0" applyFont="1" applyBorder="1"/>
    <xf numFmtId="0" fontId="2" fillId="0" borderId="27" xfId="0" applyFont="1" applyBorder="1" applyAlignment="1">
      <alignment horizontal="left" vertical="top" wrapText="1"/>
    </xf>
    <xf numFmtId="0" fontId="2" fillId="0" borderId="28" xfId="0" applyFont="1" applyBorder="1" applyAlignment="1">
      <alignment horizontal="left" vertical="center" wrapText="1"/>
    </xf>
    <xf numFmtId="0" fontId="3" fillId="2" borderId="28" xfId="0" applyFont="1" applyFill="1" applyBorder="1" applyAlignment="1">
      <alignment vertical="top" wrapText="1"/>
    </xf>
    <xf numFmtId="0" fontId="2" fillId="0" borderId="1" xfId="0" applyFont="1" applyBorder="1" applyAlignment="1">
      <alignment horizontal="center" vertical="center"/>
    </xf>
    <xf numFmtId="0" fontId="2" fillId="0" borderId="1" xfId="0" applyFont="1" applyBorder="1"/>
    <xf numFmtId="0" fontId="3" fillId="2" borderId="28" xfId="0" applyFont="1" applyFill="1" applyBorder="1" applyAlignment="1">
      <alignment vertical="center" wrapText="1"/>
    </xf>
    <xf numFmtId="0" fontId="2" fillId="0" borderId="15" xfId="0" applyFont="1" applyBorder="1"/>
    <xf numFmtId="0" fontId="3" fillId="2" borderId="9" xfId="0" applyFont="1" applyFill="1" applyBorder="1" applyAlignment="1">
      <alignment horizontal="center"/>
    </xf>
    <xf numFmtId="0" fontId="3" fillId="2" borderId="9" xfId="0" applyFont="1" applyFill="1" applyBorder="1" applyAlignment="1">
      <alignment horizontal="center" vertical="center"/>
    </xf>
    <xf numFmtId="0" fontId="3" fillId="6" borderId="11" xfId="0" applyFont="1" applyFill="1" applyBorder="1" applyAlignment="1">
      <alignment horizontal="center"/>
    </xf>
    <xf numFmtId="0" fontId="2" fillId="0" borderId="16" xfId="0" applyFont="1" applyBorder="1"/>
    <xf numFmtId="0" fontId="2" fillId="0" borderId="17" xfId="0" applyFont="1" applyBorder="1"/>
    <xf numFmtId="0" fontId="2" fillId="6" borderId="12" xfId="0" applyFont="1" applyFill="1" applyBorder="1"/>
    <xf numFmtId="0" fontId="6" fillId="0" borderId="15" xfId="0" applyFont="1" applyBorder="1" applyAlignment="1">
      <alignment wrapText="1"/>
    </xf>
    <xf numFmtId="0" fontId="3" fillId="0" borderId="1" xfId="0" applyFont="1" applyBorder="1"/>
    <xf numFmtId="0" fontId="2" fillId="0" borderId="0" xfId="0" applyFont="1" applyAlignment="1">
      <alignment horizontal="left" vertical="center" wrapText="1"/>
    </xf>
    <xf numFmtId="0" fontId="2" fillId="0" borderId="0" xfId="0" applyFont="1" applyAlignment="1">
      <alignment vertical="top"/>
    </xf>
    <xf numFmtId="0" fontId="6" fillId="0" borderId="0" xfId="0" applyFont="1" applyAlignment="1">
      <alignment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10" fillId="0" borderId="37" xfId="0" applyFont="1" applyBorder="1" applyAlignment="1">
      <alignment horizontal="center" vertical="center"/>
    </xf>
    <xf numFmtId="0" fontId="7" fillId="8" borderId="21" xfId="0" applyFont="1" applyFill="1" applyBorder="1" applyAlignment="1">
      <alignment horizontal="center" vertical="center" wrapText="1"/>
    </xf>
    <xf numFmtId="0" fontId="3"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2" fillId="0" borderId="38"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top"/>
    </xf>
    <xf numFmtId="0" fontId="10" fillId="0" borderId="0" xfId="0" applyFont="1" applyAlignment="1">
      <alignment horizontal="center" vertical="center"/>
    </xf>
    <xf numFmtId="0" fontId="3" fillId="8" borderId="25" xfId="0" applyFont="1" applyFill="1" applyBorder="1" applyAlignment="1">
      <alignment horizontal="center" vertical="center" wrapText="1"/>
    </xf>
    <xf numFmtId="0" fontId="6" fillId="0" borderId="0" xfId="0" applyFont="1"/>
    <xf numFmtId="0" fontId="2" fillId="0" borderId="15" xfId="0" applyFont="1" applyBorder="1" applyAlignment="1">
      <alignment horizontal="right"/>
    </xf>
    <xf numFmtId="0" fontId="2" fillId="7" borderId="24"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0" borderId="25" xfId="0" applyFont="1" applyBorder="1" applyAlignment="1">
      <alignment horizontal="center" vertical="center"/>
    </xf>
    <xf numFmtId="0" fontId="3" fillId="0" borderId="33" xfId="0" applyFont="1" applyBorder="1" applyAlignment="1">
      <alignment horizontal="center" vertical="center"/>
    </xf>
    <xf numFmtId="0" fontId="2" fillId="6" borderId="1" xfId="0" applyFont="1" applyFill="1" applyBorder="1"/>
    <xf numFmtId="0" fontId="3" fillId="0" borderId="37" xfId="0" applyFont="1" applyBorder="1" applyAlignment="1">
      <alignment horizontal="center" vertical="center"/>
    </xf>
    <xf numFmtId="0" fontId="2" fillId="6" borderId="1" xfId="0" applyFont="1" applyFill="1" applyBorder="1" applyAlignment="1">
      <alignment vertical="center" wrapText="1"/>
    </xf>
    <xf numFmtId="0" fontId="3" fillId="0" borderId="39" xfId="0" applyFont="1" applyBorder="1" applyAlignment="1">
      <alignment horizontal="center" vertical="center"/>
    </xf>
    <xf numFmtId="0" fontId="2" fillId="0" borderId="28" xfId="0" applyFont="1" applyBorder="1" applyAlignment="1">
      <alignment horizontal="center" vertical="center"/>
    </xf>
    <xf numFmtId="0" fontId="2" fillId="0" borderId="36" xfId="0" applyFont="1" applyBorder="1" applyAlignment="1">
      <alignment horizontal="center" vertical="center"/>
    </xf>
    <xf numFmtId="0" fontId="2" fillId="4" borderId="21" xfId="0" applyFont="1" applyFill="1" applyBorder="1" applyAlignment="1">
      <alignment horizontal="center" vertical="center"/>
    </xf>
    <xf numFmtId="0" fontId="2" fillId="2" borderId="25" xfId="0" applyFont="1" applyFill="1" applyBorder="1" applyAlignment="1">
      <alignment vertical="center" wrapText="1"/>
    </xf>
    <xf numFmtId="0" fontId="2" fillId="0" borderId="27" xfId="0" applyFont="1" applyBorder="1" applyAlignment="1">
      <alignment horizontal="center" vertical="center"/>
    </xf>
    <xf numFmtId="0" fontId="2" fillId="2" borderId="25"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2" borderId="26" xfId="0" applyFont="1" applyFill="1" applyBorder="1" applyAlignment="1">
      <alignment horizontal="center" vertical="center" wrapText="1"/>
    </xf>
    <xf numFmtId="0" fontId="3" fillId="0" borderId="9" xfId="0" applyFont="1" applyBorder="1" applyAlignment="1">
      <alignment horizontal="center" vertical="center"/>
    </xf>
    <xf numFmtId="0" fontId="6" fillId="0" borderId="19" xfId="0" applyFont="1" applyBorder="1"/>
    <xf numFmtId="0" fontId="2" fillId="6" borderId="15" xfId="0" applyFont="1" applyFill="1" applyBorder="1"/>
    <xf numFmtId="0" fontId="2" fillId="0" borderId="15" xfId="0" applyFont="1" applyBorder="1" applyAlignment="1">
      <alignment horizontal="center" vertical="center"/>
    </xf>
    <xf numFmtId="0" fontId="2" fillId="0" borderId="32" xfId="0" applyFont="1" applyBorder="1" applyAlignment="1">
      <alignment horizontal="center" vertical="center"/>
    </xf>
    <xf numFmtId="0" fontId="3" fillId="6" borderId="13" xfId="0" applyFont="1" applyFill="1" applyBorder="1"/>
    <xf numFmtId="0" fontId="3" fillId="6" borderId="15" xfId="0" applyFont="1" applyFill="1" applyBorder="1"/>
    <xf numFmtId="0" fontId="2" fillId="2" borderId="15" xfId="0" applyFont="1" applyFill="1" applyBorder="1" applyAlignment="1">
      <alignment vertical="center" wrapText="1"/>
    </xf>
    <xf numFmtId="0" fontId="2" fillId="2" borderId="15" xfId="0" applyFont="1" applyFill="1" applyBorder="1"/>
    <xf numFmtId="0" fontId="2" fillId="0" borderId="20" xfId="0" applyFont="1" applyBorder="1"/>
    <xf numFmtId="9" fontId="3" fillId="0" borderId="0" xfId="2" applyFont="1" applyBorder="1" applyAlignment="1">
      <alignment horizontal="center"/>
    </xf>
    <xf numFmtId="0" fontId="2" fillId="0" borderId="15" xfId="0" applyFont="1" applyBorder="1" applyAlignment="1">
      <alignment horizontal="center" vertical="center" wrapText="1"/>
    </xf>
    <xf numFmtId="0" fontId="2" fillId="0" borderId="38"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2" fillId="2" borderId="3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13" xfId="0" applyFont="1" applyBorder="1" applyAlignment="1">
      <alignment horizontal="center" wrapText="1"/>
    </xf>
    <xf numFmtId="0" fontId="3" fillId="0" borderId="14"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20" xfId="0" applyFont="1" applyBorder="1" applyAlignment="1">
      <alignment horizontal="center"/>
    </xf>
    <xf numFmtId="0" fontId="3" fillId="0" borderId="14" xfId="0" applyFont="1" applyBorder="1" applyAlignment="1">
      <alignment horizontal="center" wrapText="1"/>
    </xf>
    <xf numFmtId="0" fontId="3" fillId="0" borderId="18" xfId="0" applyFont="1" applyBorder="1" applyAlignment="1">
      <alignment horizontal="center" wrapText="1"/>
    </xf>
    <xf numFmtId="0" fontId="3" fillId="0" borderId="15" xfId="0" applyFont="1" applyBorder="1" applyAlignment="1">
      <alignment horizontal="center" wrapText="1"/>
    </xf>
    <xf numFmtId="0" fontId="3" fillId="0" borderId="0" xfId="0" applyFont="1" applyAlignment="1">
      <alignment horizontal="center" wrapText="1"/>
    </xf>
    <xf numFmtId="0" fontId="3" fillId="0" borderId="19"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0" xfId="0" applyFont="1" applyBorder="1" applyAlignment="1">
      <alignment horizontal="center" wrapText="1"/>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5"/>
  <sheetViews>
    <sheetView tabSelected="1" topLeftCell="A6" zoomScale="70" zoomScaleNormal="70" workbookViewId="0">
      <selection activeCell="M20" sqref="M20:N20"/>
    </sheetView>
  </sheetViews>
  <sheetFormatPr defaultColWidth="11.453125" defaultRowHeight="13" x14ac:dyDescent="0.3"/>
  <cols>
    <col min="1" max="1" width="4.453125" style="1" customWidth="1"/>
    <col min="2" max="3" width="97.1796875" style="1" customWidth="1"/>
    <col min="4" max="4" width="34" style="1" customWidth="1"/>
    <col min="5" max="5" width="18.453125" style="1" customWidth="1"/>
    <col min="6" max="6" width="22.453125" style="1" customWidth="1"/>
    <col min="7" max="7" width="36.1796875" style="1" customWidth="1"/>
    <col min="8" max="8" width="41.81640625" style="1" customWidth="1"/>
    <col min="9" max="9" width="36.453125" style="1" customWidth="1"/>
    <col min="10" max="10" width="41.453125" style="1" customWidth="1"/>
    <col min="11" max="11" width="29.1796875" style="1" customWidth="1"/>
    <col min="12" max="12" width="9.1796875" style="1" customWidth="1"/>
    <col min="13" max="13" width="34.81640625" style="1" customWidth="1"/>
    <col min="14" max="14" width="27.1796875" style="1" bestFit="1" customWidth="1"/>
    <col min="15" max="15" width="61.81640625" style="1" customWidth="1"/>
    <col min="16" max="16" width="39.54296875" style="1" bestFit="1" customWidth="1"/>
    <col min="17" max="16384" width="11.453125" style="1"/>
  </cols>
  <sheetData>
    <row r="1" spans="2:19" ht="13.5" thickBot="1" x14ac:dyDescent="0.35"/>
    <row r="2" spans="2:19" ht="59.5" customHeight="1" thickBot="1" x14ac:dyDescent="0.35">
      <c r="B2" s="2" t="s">
        <v>68</v>
      </c>
      <c r="I2" s="122" t="s">
        <v>59</v>
      </c>
      <c r="K2" s="3"/>
    </row>
    <row r="3" spans="2:19" x14ac:dyDescent="0.3">
      <c r="I3" s="123"/>
    </row>
    <row r="4" spans="2:19" x14ac:dyDescent="0.3">
      <c r="I4" s="123"/>
    </row>
    <row r="5" spans="2:19" ht="13.5" thickBot="1" x14ac:dyDescent="0.35">
      <c r="I5" s="123"/>
    </row>
    <row r="6" spans="2:19" ht="13.5" thickBot="1" x14ac:dyDescent="0.35">
      <c r="B6" s="4"/>
      <c r="C6" s="1" t="s">
        <v>64</v>
      </c>
      <c r="I6" s="123"/>
    </row>
    <row r="7" spans="2:19" ht="13.5" thickBot="1" x14ac:dyDescent="0.35">
      <c r="B7" s="5"/>
      <c r="C7" s="1" t="s">
        <v>65</v>
      </c>
      <c r="I7" s="124"/>
    </row>
    <row r="8" spans="2:19" ht="13.5" thickBot="1" x14ac:dyDescent="0.35">
      <c r="B8" s="6"/>
      <c r="C8" s="1" t="s">
        <v>66</v>
      </c>
    </row>
    <row r="10" spans="2:19" x14ac:dyDescent="0.3">
      <c r="B10" s="70" t="s">
        <v>69</v>
      </c>
    </row>
    <row r="11" spans="2:19" x14ac:dyDescent="0.3">
      <c r="B11" s="70" t="s">
        <v>73</v>
      </c>
      <c r="J11" s="71"/>
    </row>
    <row r="12" spans="2:19" x14ac:dyDescent="0.3">
      <c r="B12" s="70" t="s">
        <v>70</v>
      </c>
      <c r="J12" s="71"/>
    </row>
    <row r="13" spans="2:19" x14ac:dyDescent="0.3">
      <c r="B13" s="70" t="s">
        <v>71</v>
      </c>
      <c r="J13" s="71"/>
    </row>
    <row r="14" spans="2:19" ht="13.5" thickBot="1" x14ac:dyDescent="0.35">
      <c r="B14" s="70" t="s">
        <v>72</v>
      </c>
      <c r="J14" s="71"/>
    </row>
    <row r="15" spans="2:19" ht="18.649999999999999" customHeight="1" thickBot="1" x14ac:dyDescent="0.35">
      <c r="E15" s="125" t="s">
        <v>52</v>
      </c>
      <c r="F15" s="126"/>
      <c r="G15" s="127"/>
      <c r="H15" s="125" t="s">
        <v>55</v>
      </c>
      <c r="I15" s="126"/>
      <c r="J15" s="126"/>
      <c r="K15" s="127"/>
      <c r="M15" s="128" t="s">
        <v>104</v>
      </c>
      <c r="N15" s="129"/>
      <c r="O15" s="130"/>
      <c r="S15" s="7"/>
    </row>
    <row r="16" spans="2:19" ht="61" x14ac:dyDescent="0.3">
      <c r="B16" s="8" t="s">
        <v>43</v>
      </c>
      <c r="C16" s="8" t="s">
        <v>0</v>
      </c>
      <c r="D16" s="77" t="s">
        <v>81</v>
      </c>
      <c r="E16" s="9" t="s">
        <v>1</v>
      </c>
      <c r="F16" s="9" t="s">
        <v>2</v>
      </c>
      <c r="G16" s="10" t="s">
        <v>53</v>
      </c>
      <c r="H16" s="36" t="s">
        <v>106</v>
      </c>
      <c r="I16" s="11" t="s">
        <v>54</v>
      </c>
      <c r="J16" s="11" t="s">
        <v>56</v>
      </c>
      <c r="K16" s="89" t="s">
        <v>103</v>
      </c>
      <c r="L16" s="110"/>
      <c r="M16" s="99" t="s">
        <v>107</v>
      </c>
      <c r="N16" s="12" t="s">
        <v>105</v>
      </c>
      <c r="O16" s="12" t="s">
        <v>3</v>
      </c>
      <c r="P16" s="13" t="s">
        <v>4</v>
      </c>
    </row>
    <row r="17" spans="2:16" ht="20.5" customHeight="1" x14ac:dyDescent="0.3">
      <c r="B17" s="14" t="s">
        <v>61</v>
      </c>
      <c r="C17" s="120"/>
      <c r="D17" s="121"/>
      <c r="E17" s="15"/>
      <c r="F17" s="15"/>
      <c r="G17" s="15"/>
      <c r="H17" s="15"/>
      <c r="I17" s="15"/>
      <c r="J17" s="15"/>
      <c r="K17" s="16"/>
      <c r="L17" s="111"/>
      <c r="M17" s="100"/>
      <c r="N17" s="15"/>
      <c r="O17" s="15"/>
      <c r="P17" s="16"/>
    </row>
    <row r="18" spans="2:16" ht="26" x14ac:dyDescent="0.3">
      <c r="B18" s="17" t="s">
        <v>8</v>
      </c>
      <c r="C18" s="18">
        <v>3</v>
      </c>
      <c r="D18" s="83" t="s">
        <v>75</v>
      </c>
      <c r="E18" s="19" t="s">
        <v>7</v>
      </c>
      <c r="F18" s="20">
        <f>IF(E18="Yes",3,0)</f>
        <v>3</v>
      </c>
      <c r="G18" s="21"/>
      <c r="H18" s="20" t="s">
        <v>51</v>
      </c>
      <c r="I18" s="22"/>
      <c r="J18" s="23"/>
      <c r="K18" s="24"/>
      <c r="L18" s="111"/>
      <c r="M18" s="101" t="s">
        <v>7</v>
      </c>
      <c r="N18" s="20">
        <f>IF(M18="N/A",0,3)</f>
        <v>3</v>
      </c>
      <c r="O18" s="21"/>
      <c r="P18" s="24"/>
    </row>
    <row r="19" spans="2:16" ht="26.5" customHeight="1" x14ac:dyDescent="0.3">
      <c r="B19" s="17" t="s">
        <v>9</v>
      </c>
      <c r="C19" s="18">
        <v>3</v>
      </c>
      <c r="D19" s="83" t="s">
        <v>75</v>
      </c>
      <c r="E19" s="19" t="s">
        <v>7</v>
      </c>
      <c r="F19" s="20">
        <f>IF(E19="Yes",3,0)</f>
        <v>3</v>
      </c>
      <c r="G19" s="21"/>
      <c r="H19" s="20" t="s">
        <v>51</v>
      </c>
      <c r="I19" s="22"/>
      <c r="J19" s="23"/>
      <c r="K19" s="24"/>
      <c r="L19" s="111"/>
      <c r="M19" s="101" t="s">
        <v>7</v>
      </c>
      <c r="N19" s="20">
        <f>IF(M19="N/A",0,3)</f>
        <v>3</v>
      </c>
      <c r="O19" s="21"/>
      <c r="P19" s="24"/>
    </row>
    <row r="20" spans="2:16" ht="26.5" customHeight="1" x14ac:dyDescent="0.3">
      <c r="B20" s="17" t="s">
        <v>108</v>
      </c>
      <c r="C20" s="18" t="s">
        <v>50</v>
      </c>
      <c r="D20" s="83" t="s">
        <v>108</v>
      </c>
      <c r="E20" s="18" t="s">
        <v>50</v>
      </c>
      <c r="F20" s="18" t="s">
        <v>50</v>
      </c>
      <c r="G20" s="21"/>
      <c r="H20" s="18" t="s">
        <v>50</v>
      </c>
      <c r="I20" s="22"/>
      <c r="J20" s="23"/>
      <c r="K20" s="24"/>
      <c r="L20" s="111"/>
      <c r="M20" s="116" t="s">
        <v>50</v>
      </c>
      <c r="N20" s="18" t="s">
        <v>50</v>
      </c>
      <c r="O20" s="21"/>
      <c r="P20" s="24"/>
    </row>
    <row r="21" spans="2:16" ht="52" x14ac:dyDescent="0.3">
      <c r="B21" s="44" t="s">
        <v>10</v>
      </c>
      <c r="C21" s="18" t="s">
        <v>50</v>
      </c>
      <c r="D21" s="83" t="s">
        <v>76</v>
      </c>
      <c r="E21" s="18" t="s">
        <v>50</v>
      </c>
      <c r="F21" s="18" t="s">
        <v>50</v>
      </c>
      <c r="G21" s="21"/>
      <c r="H21" s="18" t="s">
        <v>50</v>
      </c>
      <c r="I21" s="21"/>
      <c r="J21" s="23"/>
      <c r="K21" s="24"/>
      <c r="L21" s="111"/>
      <c r="M21" s="116" t="s">
        <v>50</v>
      </c>
      <c r="N21" s="18" t="s">
        <v>50</v>
      </c>
      <c r="O21" s="21"/>
      <c r="P21" s="24"/>
    </row>
    <row r="22" spans="2:16" ht="28.75" customHeight="1" x14ac:dyDescent="0.3">
      <c r="B22" s="25" t="s">
        <v>11</v>
      </c>
      <c r="C22" s="120"/>
      <c r="D22" s="121"/>
      <c r="E22" s="15"/>
      <c r="F22" s="15"/>
      <c r="G22" s="15"/>
      <c r="H22" s="15"/>
      <c r="I22" s="15"/>
      <c r="J22" s="15"/>
      <c r="K22" s="16"/>
      <c r="L22" s="111"/>
      <c r="M22" s="102"/>
      <c r="N22" s="93"/>
      <c r="O22" s="15"/>
      <c r="P22" s="16"/>
    </row>
    <row r="23" spans="2:16" ht="39.75" customHeight="1" x14ac:dyDescent="0.3">
      <c r="B23" s="17" t="s">
        <v>12</v>
      </c>
      <c r="C23" s="19" t="s">
        <v>49</v>
      </c>
      <c r="D23" s="83" t="s">
        <v>78</v>
      </c>
      <c r="E23" s="19" t="s">
        <v>49</v>
      </c>
      <c r="F23" s="19" t="s">
        <v>49</v>
      </c>
      <c r="G23" s="22"/>
      <c r="H23" s="19" t="s">
        <v>49</v>
      </c>
      <c r="I23" s="22"/>
      <c r="J23" s="26"/>
      <c r="K23" s="27"/>
      <c r="L23" s="111"/>
      <c r="M23" s="108" t="s">
        <v>49</v>
      </c>
      <c r="N23" s="19" t="s">
        <v>49</v>
      </c>
      <c r="O23" s="22"/>
      <c r="P23" s="27"/>
    </row>
    <row r="24" spans="2:16" ht="39" customHeight="1" x14ac:dyDescent="0.3">
      <c r="B24" s="17" t="s">
        <v>13</v>
      </c>
      <c r="C24" s="19" t="s">
        <v>49</v>
      </c>
      <c r="D24" s="83" t="s">
        <v>78</v>
      </c>
      <c r="E24" s="19" t="s">
        <v>49</v>
      </c>
      <c r="F24" s="19" t="s">
        <v>49</v>
      </c>
      <c r="G24" s="22"/>
      <c r="H24" s="19" t="s">
        <v>49</v>
      </c>
      <c r="I24" s="22"/>
      <c r="J24" s="26"/>
      <c r="K24" s="27"/>
      <c r="L24" s="111"/>
      <c r="M24" s="108" t="s">
        <v>49</v>
      </c>
      <c r="N24" s="19" t="s">
        <v>49</v>
      </c>
      <c r="O24" s="22"/>
      <c r="P24" s="27"/>
    </row>
    <row r="25" spans="2:16" ht="21.65" customHeight="1" x14ac:dyDescent="0.3">
      <c r="B25" s="17" t="s">
        <v>14</v>
      </c>
      <c r="C25" s="19" t="s">
        <v>49</v>
      </c>
      <c r="D25" s="81" t="s">
        <v>77</v>
      </c>
      <c r="E25" s="19" t="s">
        <v>49</v>
      </c>
      <c r="F25" s="19" t="s">
        <v>49</v>
      </c>
      <c r="G25" s="22"/>
      <c r="H25" s="19" t="s">
        <v>49</v>
      </c>
      <c r="I25" s="22"/>
      <c r="J25" s="26"/>
      <c r="K25" s="27"/>
      <c r="L25" s="111"/>
      <c r="M25" s="108" t="s">
        <v>49</v>
      </c>
      <c r="N25" s="19" t="s">
        <v>49</v>
      </c>
      <c r="O25" s="22"/>
      <c r="P25" s="27"/>
    </row>
    <row r="26" spans="2:16" ht="25.75" customHeight="1" x14ac:dyDescent="0.3">
      <c r="B26" s="80" t="s">
        <v>15</v>
      </c>
      <c r="C26" s="46" t="s">
        <v>49</v>
      </c>
      <c r="D26" s="74"/>
      <c r="E26" s="46" t="s">
        <v>49</v>
      </c>
      <c r="F26" s="46" t="s">
        <v>49</v>
      </c>
      <c r="G26" s="29"/>
      <c r="H26" s="46" t="s">
        <v>49</v>
      </c>
      <c r="I26" s="29"/>
      <c r="J26" s="30"/>
      <c r="K26" s="31"/>
      <c r="L26" s="111"/>
      <c r="M26" s="117" t="s">
        <v>49</v>
      </c>
      <c r="N26" s="46" t="s">
        <v>49</v>
      </c>
      <c r="O26" s="29"/>
      <c r="P26" s="31"/>
    </row>
    <row r="27" spans="2:16" x14ac:dyDescent="0.3">
      <c r="B27" s="32"/>
      <c r="C27" s="84">
        <f>SUM(C18:C26)</f>
        <v>6</v>
      </c>
      <c r="D27" s="85"/>
      <c r="E27" s="72"/>
      <c r="F27" s="84">
        <f>SUM(F18:F26)</f>
        <v>6</v>
      </c>
      <c r="K27" s="27"/>
      <c r="L27" s="111"/>
      <c r="M27" s="62"/>
      <c r="N27" s="94">
        <f>SUM(N18:N26)</f>
        <v>6</v>
      </c>
      <c r="O27" s="94"/>
      <c r="P27" s="27"/>
    </row>
    <row r="28" spans="2:16" ht="26" x14ac:dyDescent="0.3">
      <c r="B28" s="33" t="s">
        <v>21</v>
      </c>
      <c r="C28" s="78" t="s">
        <v>0</v>
      </c>
      <c r="D28" s="79" t="s">
        <v>82</v>
      </c>
      <c r="E28" s="34" t="s">
        <v>1</v>
      </c>
      <c r="F28" s="34" t="s">
        <v>2</v>
      </c>
      <c r="G28" s="35" t="s">
        <v>53</v>
      </c>
      <c r="H28" s="36" t="s">
        <v>106</v>
      </c>
      <c r="I28" s="37" t="s">
        <v>54</v>
      </c>
      <c r="J28" s="37" t="s">
        <v>57</v>
      </c>
      <c r="K28" s="90" t="s">
        <v>103</v>
      </c>
      <c r="L28" s="111"/>
      <c r="M28" s="103" t="s">
        <v>107</v>
      </c>
      <c r="N28" s="38" t="s">
        <v>105</v>
      </c>
      <c r="O28" s="38" t="s">
        <v>3</v>
      </c>
      <c r="P28" s="39" t="s">
        <v>4</v>
      </c>
    </row>
    <row r="29" spans="2:16" x14ac:dyDescent="0.3">
      <c r="B29" s="40" t="s">
        <v>16</v>
      </c>
      <c r="C29" s="120"/>
      <c r="D29" s="121"/>
      <c r="E29" s="15"/>
      <c r="F29" s="15"/>
      <c r="G29" s="15"/>
      <c r="H29" s="15"/>
      <c r="I29" s="15"/>
      <c r="J29" s="15"/>
      <c r="K29" s="16"/>
      <c r="L29" s="111"/>
      <c r="M29" s="100"/>
      <c r="N29" s="15"/>
      <c r="O29" s="15"/>
      <c r="P29" s="16"/>
    </row>
    <row r="30" spans="2:16" ht="27" customHeight="1" x14ac:dyDescent="0.3">
      <c r="B30" s="41" t="s">
        <v>17</v>
      </c>
      <c r="C30" s="19">
        <v>7</v>
      </c>
      <c r="D30" s="83" t="s">
        <v>79</v>
      </c>
      <c r="E30" s="19" t="s">
        <v>7</v>
      </c>
      <c r="F30" s="20">
        <f>IF(E30="Yes",7,0)</f>
        <v>7</v>
      </c>
      <c r="G30" s="22"/>
      <c r="H30" s="20" t="s">
        <v>7</v>
      </c>
      <c r="I30" s="22"/>
      <c r="J30" s="26"/>
      <c r="K30" s="27"/>
      <c r="L30" s="111"/>
      <c r="M30" s="101" t="s">
        <v>7</v>
      </c>
      <c r="N30" s="20">
        <f>IF(M30="N/A",0,10)</f>
        <v>10</v>
      </c>
      <c r="O30" s="22"/>
      <c r="P30" s="42"/>
    </row>
    <row r="31" spans="2:16" ht="28.75" customHeight="1" x14ac:dyDescent="0.3">
      <c r="B31" s="17" t="s">
        <v>18</v>
      </c>
      <c r="C31" s="19">
        <v>10</v>
      </c>
      <c r="D31" s="83" t="s">
        <v>80</v>
      </c>
      <c r="E31" s="19" t="s">
        <v>7</v>
      </c>
      <c r="F31" s="20">
        <f>IF(E31="Yes",10,0)</f>
        <v>10</v>
      </c>
      <c r="G31" s="22"/>
      <c r="H31" s="20" t="s">
        <v>7</v>
      </c>
      <c r="I31" s="22"/>
      <c r="J31" s="26"/>
      <c r="K31" s="27"/>
      <c r="L31" s="107"/>
      <c r="M31" s="101" t="s">
        <v>7</v>
      </c>
      <c r="N31" s="20">
        <f>IF(M31="N/A",0,7)</f>
        <v>7</v>
      </c>
      <c r="O31" s="22"/>
      <c r="P31" s="42"/>
    </row>
    <row r="32" spans="2:16" ht="52" x14ac:dyDescent="0.3">
      <c r="B32" s="14" t="s">
        <v>86</v>
      </c>
      <c r="C32" s="120"/>
      <c r="D32" s="121"/>
      <c r="E32" s="15"/>
      <c r="F32" s="15"/>
      <c r="G32" s="15"/>
      <c r="H32" s="15"/>
      <c r="I32" s="15"/>
      <c r="J32" s="15"/>
      <c r="K32" s="16"/>
      <c r="L32" s="107"/>
      <c r="M32" s="100"/>
      <c r="N32" s="15"/>
      <c r="O32" s="15"/>
      <c r="P32" s="16"/>
    </row>
    <row r="33" spans="1:16" ht="39" x14ac:dyDescent="0.3">
      <c r="B33" s="44" t="s">
        <v>19</v>
      </c>
      <c r="C33" s="19">
        <v>10</v>
      </c>
      <c r="D33" s="83" t="s">
        <v>85</v>
      </c>
      <c r="E33" s="19" t="s">
        <v>7</v>
      </c>
      <c r="F33" s="20">
        <f>IF(E33="Yes",10,0)</f>
        <v>10</v>
      </c>
      <c r="G33" s="22"/>
      <c r="H33" s="20" t="s">
        <v>7</v>
      </c>
      <c r="I33" s="22"/>
      <c r="J33" s="26"/>
      <c r="K33" s="27"/>
      <c r="L33" s="107"/>
      <c r="M33" s="101" t="s">
        <v>7</v>
      </c>
      <c r="N33" s="20">
        <f>IF(M33="N/A",0,10)</f>
        <v>10</v>
      </c>
      <c r="O33" s="22"/>
      <c r="P33" s="42"/>
    </row>
    <row r="34" spans="1:16" ht="30" customHeight="1" x14ac:dyDescent="0.3">
      <c r="B34" s="44" t="s">
        <v>42</v>
      </c>
      <c r="C34" s="81">
        <v>3</v>
      </c>
      <c r="D34" s="83"/>
      <c r="E34" s="19" t="s">
        <v>7</v>
      </c>
      <c r="F34" s="20">
        <v>3</v>
      </c>
      <c r="G34" s="22"/>
      <c r="H34" s="20" t="s">
        <v>7</v>
      </c>
      <c r="I34" s="22"/>
      <c r="J34" s="26"/>
      <c r="K34" s="27"/>
      <c r="L34" s="107"/>
      <c r="M34" s="101" t="s">
        <v>7</v>
      </c>
      <c r="N34" s="20">
        <f>IF(M34="N/A",0,3)</f>
        <v>3</v>
      </c>
      <c r="O34" s="22"/>
      <c r="P34" s="42"/>
    </row>
    <row r="35" spans="1:16" ht="17.5" customHeight="1" x14ac:dyDescent="0.3">
      <c r="B35" s="40" t="s">
        <v>20</v>
      </c>
      <c r="C35" s="120"/>
      <c r="D35" s="121"/>
      <c r="E35" s="15"/>
      <c r="F35" s="15"/>
      <c r="G35" s="15"/>
      <c r="H35" s="15"/>
      <c r="I35" s="15"/>
      <c r="J35" s="15"/>
      <c r="K35" s="16"/>
      <c r="L35" s="107"/>
      <c r="M35" s="100"/>
      <c r="N35" s="15"/>
      <c r="O35" s="15"/>
      <c r="P35" s="16"/>
    </row>
    <row r="36" spans="1:16" ht="42" customHeight="1" x14ac:dyDescent="0.3">
      <c r="B36" s="45" t="s">
        <v>44</v>
      </c>
      <c r="C36" s="46">
        <v>5</v>
      </c>
      <c r="D36" s="75" t="s">
        <v>87</v>
      </c>
      <c r="E36" s="28" t="s">
        <v>7</v>
      </c>
      <c r="F36" s="28">
        <f>IF(E36="Yes",5,0)</f>
        <v>5</v>
      </c>
      <c r="G36" s="29"/>
      <c r="H36" s="28" t="s">
        <v>7</v>
      </c>
      <c r="I36" s="29"/>
      <c r="J36" s="30"/>
      <c r="K36" s="31"/>
      <c r="L36" s="107"/>
      <c r="M36" s="97" t="s">
        <v>7</v>
      </c>
      <c r="N36" s="28">
        <v>5</v>
      </c>
      <c r="O36" s="29"/>
      <c r="P36" s="47"/>
    </row>
    <row r="37" spans="1:16" x14ac:dyDescent="0.3">
      <c r="B37" s="32"/>
      <c r="C37" s="84">
        <f>SUM(C29:C36)</f>
        <v>35</v>
      </c>
      <c r="D37" s="76"/>
      <c r="E37" s="72"/>
      <c r="F37" s="84">
        <f>SUM(F29:F36)</f>
        <v>35</v>
      </c>
      <c r="K37" s="27"/>
      <c r="L37" s="107"/>
      <c r="M37" s="62"/>
      <c r="N37" s="94">
        <f>SUM(N30:N36)</f>
        <v>35</v>
      </c>
      <c r="O37" s="94"/>
      <c r="P37" s="27"/>
    </row>
    <row r="38" spans="1:16" ht="26" x14ac:dyDescent="0.3">
      <c r="B38" s="33" t="s">
        <v>22</v>
      </c>
      <c r="C38" s="78" t="s">
        <v>0</v>
      </c>
      <c r="D38" s="79" t="s">
        <v>82</v>
      </c>
      <c r="E38" s="34" t="s">
        <v>1</v>
      </c>
      <c r="F38" s="34" t="s">
        <v>2</v>
      </c>
      <c r="G38" s="35" t="s">
        <v>53</v>
      </c>
      <c r="H38" s="36" t="s">
        <v>106</v>
      </c>
      <c r="I38" s="37" t="s">
        <v>54</v>
      </c>
      <c r="J38" s="37" t="s">
        <v>57</v>
      </c>
      <c r="K38" s="90" t="s">
        <v>103</v>
      </c>
      <c r="L38" s="107"/>
      <c r="M38" s="103" t="s">
        <v>107</v>
      </c>
      <c r="N38" s="38" t="s">
        <v>105</v>
      </c>
      <c r="O38" s="38" t="s">
        <v>3</v>
      </c>
      <c r="P38" s="39" t="s">
        <v>4</v>
      </c>
    </row>
    <row r="39" spans="1:16" x14ac:dyDescent="0.3">
      <c r="B39" s="40" t="s">
        <v>24</v>
      </c>
      <c r="C39" s="120"/>
      <c r="D39" s="121"/>
      <c r="E39" s="15"/>
      <c r="F39" s="15"/>
      <c r="G39" s="15"/>
      <c r="H39" s="15"/>
      <c r="I39" s="15"/>
      <c r="J39" s="15"/>
      <c r="K39" s="16"/>
      <c r="L39" s="112"/>
      <c r="M39" s="100"/>
      <c r="N39" s="15"/>
      <c r="O39" s="15"/>
      <c r="P39" s="16"/>
    </row>
    <row r="40" spans="1:16" ht="25.75" customHeight="1" x14ac:dyDescent="0.3">
      <c r="B40" s="41" t="s">
        <v>88</v>
      </c>
      <c r="C40" s="19">
        <v>3</v>
      </c>
      <c r="D40" s="83" t="s">
        <v>89</v>
      </c>
      <c r="E40" s="19" t="s">
        <v>7</v>
      </c>
      <c r="F40" s="20">
        <f>IF(E40="Yes",3,0)</f>
        <v>3</v>
      </c>
      <c r="G40" s="22"/>
      <c r="H40" s="19" t="s">
        <v>7</v>
      </c>
      <c r="I40" s="22"/>
      <c r="J40" s="26"/>
      <c r="K40" s="27"/>
      <c r="L40" s="107"/>
      <c r="M40" s="108" t="s">
        <v>7</v>
      </c>
      <c r="N40" s="20">
        <f>IF(M40="JA",3,3)</f>
        <v>3</v>
      </c>
      <c r="O40" s="22"/>
      <c r="P40" s="42"/>
    </row>
    <row r="41" spans="1:16" ht="54.65" customHeight="1" x14ac:dyDescent="0.3">
      <c r="B41" s="44" t="s">
        <v>25</v>
      </c>
      <c r="C41" s="19">
        <v>10</v>
      </c>
      <c r="D41" s="83" t="s">
        <v>90</v>
      </c>
      <c r="E41" s="19" t="s">
        <v>7</v>
      </c>
      <c r="F41" s="20">
        <f>IF(E41="Yes",10,0)</f>
        <v>10</v>
      </c>
      <c r="G41" s="22"/>
      <c r="H41" s="20" t="s">
        <v>7</v>
      </c>
      <c r="I41" s="22"/>
      <c r="J41" s="26"/>
      <c r="K41" s="27"/>
      <c r="L41" s="107"/>
      <c r="M41" s="101" t="s">
        <v>7</v>
      </c>
      <c r="N41" s="20">
        <f>IF(M41="N/A",0,10)</f>
        <v>10</v>
      </c>
      <c r="O41" s="22"/>
      <c r="P41" s="42"/>
    </row>
    <row r="42" spans="1:16" ht="30.65" customHeight="1" x14ac:dyDescent="0.3">
      <c r="B42" s="17" t="s">
        <v>26</v>
      </c>
      <c r="C42" s="19">
        <v>10</v>
      </c>
      <c r="D42" s="83"/>
      <c r="E42" s="19" t="s">
        <v>7</v>
      </c>
      <c r="F42" s="20">
        <f>IF(E42="Yes",10,0)</f>
        <v>10</v>
      </c>
      <c r="G42" s="22"/>
      <c r="H42" s="20" t="s">
        <v>7</v>
      </c>
      <c r="I42" s="22"/>
      <c r="J42" s="26"/>
      <c r="K42" s="27"/>
      <c r="L42" s="107"/>
      <c r="M42" s="101" t="s">
        <v>7</v>
      </c>
      <c r="N42" s="20">
        <f>IF(M42="N/A",0,10)</f>
        <v>10</v>
      </c>
      <c r="O42" s="22"/>
      <c r="P42" s="42"/>
    </row>
    <row r="43" spans="1:16" x14ac:dyDescent="0.3">
      <c r="B43" s="48" t="s">
        <v>27</v>
      </c>
      <c r="C43" s="120"/>
      <c r="D43" s="121"/>
      <c r="E43" s="15"/>
      <c r="F43" s="15"/>
      <c r="G43" s="15"/>
      <c r="H43" s="15"/>
      <c r="I43" s="15"/>
      <c r="J43" s="15"/>
      <c r="K43" s="16"/>
      <c r="L43" s="112"/>
      <c r="M43" s="102"/>
      <c r="N43" s="15"/>
      <c r="O43" s="15"/>
      <c r="P43" s="16"/>
    </row>
    <row r="44" spans="1:16" ht="54.75" customHeight="1" x14ac:dyDescent="0.3">
      <c r="B44" s="50" t="s">
        <v>63</v>
      </c>
      <c r="C44" s="46">
        <v>10</v>
      </c>
      <c r="D44" s="75" t="s">
        <v>92</v>
      </c>
      <c r="E44" s="28" t="s">
        <v>7</v>
      </c>
      <c r="F44" s="28">
        <f>IF(E44="Yes",10,0)</f>
        <v>10</v>
      </c>
      <c r="G44" s="29"/>
      <c r="H44" s="28" t="s">
        <v>7</v>
      </c>
      <c r="I44" s="29"/>
      <c r="J44" s="30"/>
      <c r="K44" s="31"/>
      <c r="L44" s="107"/>
      <c r="M44" s="97" t="s">
        <v>7</v>
      </c>
      <c r="N44" s="28">
        <f>IF(M44="N/A",0,10)</f>
        <v>10</v>
      </c>
      <c r="O44" s="29"/>
      <c r="P44" s="47"/>
    </row>
    <row r="45" spans="1:16" ht="14.15" customHeight="1" x14ac:dyDescent="0.3">
      <c r="B45" s="32"/>
      <c r="C45" s="84">
        <f>SUM(C39:C44)</f>
        <v>33</v>
      </c>
      <c r="D45" s="76"/>
      <c r="E45" s="72"/>
      <c r="F45" s="84">
        <f>SUM(F39:F44)</f>
        <v>33</v>
      </c>
      <c r="K45" s="27"/>
      <c r="L45" s="107"/>
      <c r="M45" s="62"/>
      <c r="N45" s="94">
        <f>SUM(N40:N44)</f>
        <v>33</v>
      </c>
      <c r="O45" s="94"/>
      <c r="P45" s="27"/>
    </row>
    <row r="46" spans="1:16" ht="26" x14ac:dyDescent="0.3">
      <c r="B46" s="33" t="s">
        <v>23</v>
      </c>
      <c r="C46" s="78" t="s">
        <v>0</v>
      </c>
      <c r="D46" s="79" t="s">
        <v>82</v>
      </c>
      <c r="E46" s="34" t="s">
        <v>1</v>
      </c>
      <c r="F46" s="34" t="s">
        <v>2</v>
      </c>
      <c r="G46" s="35" t="s">
        <v>53</v>
      </c>
      <c r="H46" s="36" t="s">
        <v>106</v>
      </c>
      <c r="I46" s="37" t="s">
        <v>54</v>
      </c>
      <c r="J46" s="37" t="s">
        <v>57</v>
      </c>
      <c r="K46" s="90" t="s">
        <v>103</v>
      </c>
      <c r="L46" s="107"/>
      <c r="M46" s="103" t="s">
        <v>107</v>
      </c>
      <c r="N46" s="38" t="s">
        <v>105</v>
      </c>
      <c r="O46" s="38" t="s">
        <v>3</v>
      </c>
      <c r="P46" s="39" t="s">
        <v>4</v>
      </c>
    </row>
    <row r="47" spans="1:16" x14ac:dyDescent="0.3">
      <c r="A47" s="52"/>
      <c r="B47" s="53" t="s">
        <v>28</v>
      </c>
      <c r="C47" s="120"/>
      <c r="D47" s="121"/>
      <c r="E47" s="15"/>
      <c r="F47" s="15"/>
      <c r="G47" s="15"/>
      <c r="H47" s="15"/>
      <c r="I47" s="15"/>
      <c r="J47" s="15"/>
      <c r="K47" s="16"/>
      <c r="L47" s="112"/>
      <c r="M47" s="100"/>
      <c r="N47" s="15"/>
      <c r="O47" s="15"/>
      <c r="P47" s="16"/>
    </row>
    <row r="48" spans="1:16" ht="26" x14ac:dyDescent="0.3">
      <c r="A48" s="52"/>
      <c r="B48" s="44" t="s">
        <v>83</v>
      </c>
      <c r="C48" s="19">
        <v>2</v>
      </c>
      <c r="D48" s="83" t="s">
        <v>91</v>
      </c>
      <c r="E48" s="19" t="s">
        <v>7</v>
      </c>
      <c r="F48" s="20">
        <f>IF(E48="Yes",2,0)</f>
        <v>2</v>
      </c>
      <c r="G48" s="22"/>
      <c r="H48" s="19" t="s">
        <v>7</v>
      </c>
      <c r="I48" s="22"/>
      <c r="J48" s="22"/>
      <c r="K48" s="27"/>
      <c r="L48" s="107"/>
      <c r="M48" s="108" t="s">
        <v>7</v>
      </c>
      <c r="N48" s="20">
        <v>2</v>
      </c>
      <c r="O48" s="22"/>
      <c r="P48" s="42"/>
    </row>
    <row r="49" spans="1:16" ht="24" customHeight="1" x14ac:dyDescent="0.3">
      <c r="A49" s="52"/>
      <c r="B49" s="44" t="s">
        <v>84</v>
      </c>
      <c r="C49" s="19">
        <v>2</v>
      </c>
      <c r="D49" s="83" t="s">
        <v>91</v>
      </c>
      <c r="E49" s="19" t="s">
        <v>7</v>
      </c>
      <c r="F49" s="20">
        <f>IF(E49="Yes",2,0)</f>
        <v>2</v>
      </c>
      <c r="G49" s="22"/>
      <c r="H49" s="19" t="s">
        <v>7</v>
      </c>
      <c r="I49" s="22"/>
      <c r="J49" s="22"/>
      <c r="K49" s="27"/>
      <c r="L49" s="107"/>
      <c r="M49" s="108" t="s">
        <v>7</v>
      </c>
      <c r="N49" s="20">
        <v>2</v>
      </c>
      <c r="O49" s="22"/>
      <c r="P49" s="42"/>
    </row>
    <row r="50" spans="1:16" ht="29.5" customHeight="1" x14ac:dyDescent="0.3">
      <c r="A50" s="52"/>
      <c r="B50" s="41" t="s">
        <v>29</v>
      </c>
      <c r="C50" s="19">
        <v>2</v>
      </c>
      <c r="D50" s="83" t="s">
        <v>93</v>
      </c>
      <c r="E50" s="19" t="s">
        <v>7</v>
      </c>
      <c r="F50" s="20">
        <f>IF(E50="Yes",2,0)</f>
        <v>2</v>
      </c>
      <c r="G50" s="22"/>
      <c r="H50" s="19" t="s">
        <v>7</v>
      </c>
      <c r="I50" s="22"/>
      <c r="J50" s="22"/>
      <c r="K50" s="27"/>
      <c r="L50" s="107"/>
      <c r="M50" s="108" t="s">
        <v>7</v>
      </c>
      <c r="N50" s="20">
        <v>2</v>
      </c>
      <c r="O50" s="22"/>
      <c r="P50" s="42"/>
    </row>
    <row r="51" spans="1:16" ht="25.4" customHeight="1" x14ac:dyDescent="0.3">
      <c r="A51" s="52"/>
      <c r="B51" s="41" t="s">
        <v>30</v>
      </c>
      <c r="C51" s="19">
        <v>1</v>
      </c>
      <c r="D51" s="83" t="s">
        <v>94</v>
      </c>
      <c r="E51" s="19" t="s">
        <v>7</v>
      </c>
      <c r="F51" s="20">
        <f>IF(E51="Yes",1,0)</f>
        <v>1</v>
      </c>
      <c r="G51" s="22"/>
      <c r="H51" s="19" t="s">
        <v>7</v>
      </c>
      <c r="I51" s="22"/>
      <c r="J51" s="22"/>
      <c r="K51" s="27"/>
      <c r="L51" s="107"/>
      <c r="M51" s="108" t="s">
        <v>7</v>
      </c>
      <c r="N51" s="20">
        <v>1</v>
      </c>
      <c r="O51" s="22"/>
      <c r="P51" s="42"/>
    </row>
    <row r="52" spans="1:16" ht="27" customHeight="1" x14ac:dyDescent="0.3">
      <c r="A52" s="52"/>
      <c r="B52" s="41" t="s">
        <v>31</v>
      </c>
      <c r="C52" s="19">
        <v>2</v>
      </c>
      <c r="D52" s="83" t="s">
        <v>94</v>
      </c>
      <c r="E52" s="19" t="s">
        <v>7</v>
      </c>
      <c r="F52" s="20">
        <f>IF(E52="Yes",2,0)</f>
        <v>2</v>
      </c>
      <c r="G52" s="22"/>
      <c r="H52" s="19" t="s">
        <v>7</v>
      </c>
      <c r="I52" s="22"/>
      <c r="J52" s="22"/>
      <c r="K52" s="27"/>
      <c r="L52" s="107"/>
      <c r="M52" s="108" t="s">
        <v>7</v>
      </c>
      <c r="N52" s="20">
        <v>2</v>
      </c>
      <c r="O52" s="22"/>
      <c r="P52" s="42"/>
    </row>
    <row r="53" spans="1:16" ht="28.75" customHeight="1" x14ac:dyDescent="0.3">
      <c r="A53" s="52"/>
      <c r="B53" s="17" t="s">
        <v>32</v>
      </c>
      <c r="C53" s="19">
        <v>3</v>
      </c>
      <c r="D53" s="83" t="s">
        <v>95</v>
      </c>
      <c r="E53" s="19" t="s">
        <v>7</v>
      </c>
      <c r="F53" s="20">
        <f>IF(E53="Yes",3,0)</f>
        <v>3</v>
      </c>
      <c r="G53" s="22"/>
      <c r="H53" s="19" t="s">
        <v>7</v>
      </c>
      <c r="I53" s="22"/>
      <c r="J53" s="22"/>
      <c r="K53" s="27"/>
      <c r="L53" s="107"/>
      <c r="M53" s="108" t="s">
        <v>7</v>
      </c>
      <c r="N53" s="20">
        <v>3</v>
      </c>
      <c r="O53" s="22"/>
      <c r="P53" s="42"/>
    </row>
    <row r="54" spans="1:16" ht="25.75" customHeight="1" x14ac:dyDescent="0.3">
      <c r="A54" s="52"/>
      <c r="B54" s="41" t="s">
        <v>33</v>
      </c>
      <c r="C54" s="19">
        <v>2</v>
      </c>
      <c r="D54" s="83" t="s">
        <v>95</v>
      </c>
      <c r="E54" s="19" t="s">
        <v>7</v>
      </c>
      <c r="F54" s="20">
        <f>IF(E54="Yes",2,0)</f>
        <v>2</v>
      </c>
      <c r="G54" s="22"/>
      <c r="H54" s="19" t="s">
        <v>7</v>
      </c>
      <c r="I54" s="22"/>
      <c r="J54" s="22"/>
      <c r="K54" s="27"/>
      <c r="L54" s="107"/>
      <c r="M54" s="108" t="s">
        <v>7</v>
      </c>
      <c r="N54" s="20">
        <v>2</v>
      </c>
      <c r="O54" s="22"/>
      <c r="P54" s="42"/>
    </row>
    <row r="55" spans="1:16" x14ac:dyDescent="0.3">
      <c r="A55" s="52"/>
      <c r="B55" s="40" t="s">
        <v>34</v>
      </c>
      <c r="C55" s="120"/>
      <c r="D55" s="121" t="s">
        <v>74</v>
      </c>
      <c r="E55" s="15"/>
      <c r="F55" s="15"/>
      <c r="G55" s="15"/>
      <c r="H55" s="15"/>
      <c r="I55" s="15"/>
      <c r="J55" s="15"/>
      <c r="K55" s="16"/>
      <c r="L55" s="112"/>
      <c r="M55" s="102"/>
      <c r="N55" s="15"/>
      <c r="O55" s="49"/>
      <c r="P55" s="104"/>
    </row>
    <row r="56" spans="1:16" ht="27" customHeight="1" x14ac:dyDescent="0.3">
      <c r="A56" s="52"/>
      <c r="B56" s="41" t="s">
        <v>35</v>
      </c>
      <c r="C56" s="19">
        <v>5</v>
      </c>
      <c r="D56" s="83" t="s">
        <v>94</v>
      </c>
      <c r="E56" s="19" t="s">
        <v>7</v>
      </c>
      <c r="F56" s="20">
        <f>IF(E56="Yes",5,0)</f>
        <v>5</v>
      </c>
      <c r="G56" s="22"/>
      <c r="H56" s="19" t="s">
        <v>7</v>
      </c>
      <c r="I56" s="22"/>
      <c r="J56" s="22"/>
      <c r="K56" s="27"/>
      <c r="L56" s="107"/>
      <c r="M56" s="108" t="s">
        <v>7</v>
      </c>
      <c r="N56" s="20">
        <v>5</v>
      </c>
      <c r="O56" s="22"/>
      <c r="P56" s="42"/>
    </row>
    <row r="57" spans="1:16" x14ac:dyDescent="0.3">
      <c r="A57" s="52"/>
      <c r="B57" s="40" t="s">
        <v>36</v>
      </c>
      <c r="C57" s="120"/>
      <c r="D57" s="121"/>
      <c r="E57" s="15"/>
      <c r="F57" s="15"/>
      <c r="G57" s="15"/>
      <c r="H57" s="15"/>
      <c r="I57" s="15"/>
      <c r="J57" s="15"/>
      <c r="K57" s="16"/>
      <c r="L57" s="112"/>
      <c r="M57" s="100"/>
      <c r="N57" s="15"/>
      <c r="O57" s="15"/>
      <c r="P57" s="16"/>
    </row>
    <row r="58" spans="1:16" ht="30.65" customHeight="1" x14ac:dyDescent="0.3">
      <c r="B58" s="17" t="s">
        <v>37</v>
      </c>
      <c r="C58" s="19">
        <v>3</v>
      </c>
      <c r="D58" s="83" t="s">
        <v>94</v>
      </c>
      <c r="E58" s="19" t="s">
        <v>7</v>
      </c>
      <c r="F58" s="20">
        <f>IF(E58="Yes",3,0)</f>
        <v>3</v>
      </c>
      <c r="G58" s="22"/>
      <c r="H58" s="19" t="s">
        <v>7</v>
      </c>
      <c r="I58" s="22"/>
      <c r="J58" s="22"/>
      <c r="K58" s="27"/>
      <c r="L58" s="107"/>
      <c r="M58" s="108" t="s">
        <v>7</v>
      </c>
      <c r="N58" s="109">
        <v>3</v>
      </c>
      <c r="O58" s="22"/>
      <c r="P58" s="42"/>
    </row>
    <row r="59" spans="1:16" ht="27" customHeight="1" x14ac:dyDescent="0.3">
      <c r="B59" s="54" t="s">
        <v>45</v>
      </c>
      <c r="C59" s="46">
        <v>1</v>
      </c>
      <c r="D59" s="82" t="s">
        <v>94</v>
      </c>
      <c r="E59" s="28" t="s">
        <v>7</v>
      </c>
      <c r="F59" s="28">
        <f>IF(E59="Yes",1,0)</f>
        <v>1</v>
      </c>
      <c r="G59" s="29"/>
      <c r="H59" s="28" t="s">
        <v>7</v>
      </c>
      <c r="I59" s="29"/>
      <c r="J59" s="29"/>
      <c r="K59" s="31"/>
      <c r="L59" s="107"/>
      <c r="M59" s="97" t="s">
        <v>7</v>
      </c>
      <c r="N59" s="28">
        <v>1</v>
      </c>
      <c r="O59" s="29"/>
      <c r="P59" s="47"/>
    </row>
    <row r="60" spans="1:16" x14ac:dyDescent="0.3">
      <c r="B60" s="32"/>
      <c r="C60" s="84">
        <f>SUM(C47:C59)</f>
        <v>23</v>
      </c>
      <c r="D60" s="83"/>
      <c r="E60" s="72"/>
      <c r="F60" s="84">
        <f>SUM(F48:F59)</f>
        <v>23</v>
      </c>
      <c r="K60" s="27"/>
      <c r="L60" s="107"/>
      <c r="M60" s="62"/>
      <c r="N60" s="118">
        <f>SUM(N48:N59)</f>
        <v>23</v>
      </c>
      <c r="O60" s="118"/>
      <c r="P60" s="27"/>
    </row>
    <row r="61" spans="1:16" ht="43.4" customHeight="1" x14ac:dyDescent="0.3">
      <c r="B61" s="33" t="s">
        <v>38</v>
      </c>
      <c r="C61" s="78" t="s">
        <v>0</v>
      </c>
      <c r="D61" s="79" t="s">
        <v>82</v>
      </c>
      <c r="E61" s="34" t="s">
        <v>1</v>
      </c>
      <c r="F61" s="34" t="s">
        <v>2</v>
      </c>
      <c r="G61" s="35" t="s">
        <v>53</v>
      </c>
      <c r="H61" s="36" t="s">
        <v>106</v>
      </c>
      <c r="I61" s="37" t="s">
        <v>54</v>
      </c>
      <c r="J61" s="37" t="s">
        <v>57</v>
      </c>
      <c r="K61" s="90" t="s">
        <v>103</v>
      </c>
      <c r="L61" s="107"/>
      <c r="M61" s="103" t="s">
        <v>107</v>
      </c>
      <c r="N61" s="38" t="s">
        <v>105</v>
      </c>
      <c r="O61" s="38" t="s">
        <v>3</v>
      </c>
      <c r="P61" s="39" t="s">
        <v>4</v>
      </c>
    </row>
    <row r="62" spans="1:16" x14ac:dyDescent="0.3">
      <c r="B62" s="40" t="s">
        <v>39</v>
      </c>
      <c r="C62" s="120"/>
      <c r="D62" s="121"/>
      <c r="E62" s="15"/>
      <c r="F62" s="15"/>
      <c r="G62" s="15"/>
      <c r="H62" s="15"/>
      <c r="I62" s="15"/>
      <c r="J62" s="15"/>
      <c r="K62" s="16"/>
      <c r="L62" s="113"/>
      <c r="M62" s="100"/>
      <c r="N62" s="95"/>
      <c r="O62" s="15"/>
      <c r="P62" s="16"/>
    </row>
    <row r="63" spans="1:16" ht="49.5" customHeight="1" x14ac:dyDescent="0.3">
      <c r="B63" s="41" t="s">
        <v>96</v>
      </c>
      <c r="C63" s="20">
        <v>4</v>
      </c>
      <c r="D63" s="83" t="s">
        <v>97</v>
      </c>
      <c r="E63" s="19" t="s">
        <v>7</v>
      </c>
      <c r="F63" s="20">
        <f>IF(E63="Yes",4,0)</f>
        <v>4</v>
      </c>
      <c r="G63" s="26"/>
      <c r="H63" s="19" t="s">
        <v>7</v>
      </c>
      <c r="I63" s="22"/>
      <c r="J63" s="22"/>
      <c r="K63" s="42"/>
      <c r="L63" s="107"/>
      <c r="M63" s="108" t="s">
        <v>7</v>
      </c>
      <c r="N63" s="20">
        <f>IF(M63="Yes",4,0)</f>
        <v>4</v>
      </c>
      <c r="O63" s="22"/>
      <c r="P63" s="42"/>
    </row>
    <row r="64" spans="1:16" ht="36" customHeight="1" x14ac:dyDescent="0.3">
      <c r="B64" s="56" t="s">
        <v>62</v>
      </c>
      <c r="C64" s="20">
        <v>3</v>
      </c>
      <c r="D64" s="83" t="s">
        <v>97</v>
      </c>
      <c r="E64" s="19" t="s">
        <v>7</v>
      </c>
      <c r="F64" s="20">
        <f>IF(E64="Yes",3,0)</f>
        <v>3</v>
      </c>
      <c r="G64" s="26"/>
      <c r="H64" s="19" t="s">
        <v>7</v>
      </c>
      <c r="I64" s="22"/>
      <c r="J64" s="22"/>
      <c r="K64" s="42"/>
      <c r="L64" s="107"/>
      <c r="M64" s="108" t="s">
        <v>7</v>
      </c>
      <c r="N64" s="20">
        <v>3</v>
      </c>
      <c r="O64" s="22"/>
      <c r="P64" s="42"/>
    </row>
    <row r="65" spans="2:16" ht="44" customHeight="1" x14ac:dyDescent="0.3">
      <c r="B65" s="17" t="s">
        <v>40</v>
      </c>
      <c r="C65" s="20">
        <v>3</v>
      </c>
      <c r="D65" s="83" t="s">
        <v>97</v>
      </c>
      <c r="E65" s="19" t="s">
        <v>7</v>
      </c>
      <c r="F65" s="20">
        <f t="shared" ref="F65:F66" si="0">IF(E65="Yes",3,0)</f>
        <v>3</v>
      </c>
      <c r="G65" s="26"/>
      <c r="H65" s="19" t="s">
        <v>7</v>
      </c>
      <c r="I65" s="22"/>
      <c r="J65" s="22"/>
      <c r="K65" s="42"/>
      <c r="L65" s="107"/>
      <c r="M65" s="108" t="s">
        <v>7</v>
      </c>
      <c r="N65" s="20">
        <v>3</v>
      </c>
      <c r="O65" s="22"/>
      <c r="P65" s="42"/>
    </row>
    <row r="66" spans="2:16" ht="44" customHeight="1" x14ac:dyDescent="0.3">
      <c r="B66" s="57" t="s">
        <v>46</v>
      </c>
      <c r="C66" s="28">
        <v>3</v>
      </c>
      <c r="D66" s="51" t="s">
        <v>97</v>
      </c>
      <c r="E66" s="28" t="s">
        <v>7</v>
      </c>
      <c r="F66" s="28">
        <f t="shared" si="0"/>
        <v>3</v>
      </c>
      <c r="G66" s="30"/>
      <c r="H66" s="28" t="s">
        <v>7</v>
      </c>
      <c r="I66" s="29"/>
      <c r="J66" s="29"/>
      <c r="K66" s="47"/>
      <c r="L66" s="107"/>
      <c r="M66" s="97" t="s">
        <v>7</v>
      </c>
      <c r="N66" s="28">
        <v>3</v>
      </c>
      <c r="O66" s="29"/>
      <c r="P66" s="47"/>
    </row>
    <row r="67" spans="2:16" x14ac:dyDescent="0.3">
      <c r="B67" s="32"/>
      <c r="C67" s="84">
        <f>SUM(C63:C66)</f>
        <v>13</v>
      </c>
      <c r="E67" s="72"/>
      <c r="F67" s="84">
        <f>SUM(F63:F66)</f>
        <v>13</v>
      </c>
      <c r="K67" s="27"/>
      <c r="L67" s="107"/>
      <c r="M67" s="62"/>
      <c r="N67" s="96">
        <f>SUM(N63:N66)</f>
        <v>13</v>
      </c>
      <c r="O67" s="96"/>
      <c r="P67" s="27"/>
    </row>
    <row r="68" spans="2:16" ht="43.75" customHeight="1" x14ac:dyDescent="0.3">
      <c r="B68" s="33" t="s">
        <v>41</v>
      </c>
      <c r="C68" s="78" t="s">
        <v>0</v>
      </c>
      <c r="D68" s="79" t="s">
        <v>82</v>
      </c>
      <c r="E68" s="34" t="s">
        <v>1</v>
      </c>
      <c r="F68" s="34" t="s">
        <v>2</v>
      </c>
      <c r="G68" s="35" t="s">
        <v>53</v>
      </c>
      <c r="H68" s="36" t="s">
        <v>106</v>
      </c>
      <c r="I68" s="37" t="s">
        <v>54</v>
      </c>
      <c r="J68" s="37" t="s">
        <v>57</v>
      </c>
      <c r="K68" s="90" t="s">
        <v>103</v>
      </c>
      <c r="L68" s="107"/>
      <c r="M68" s="103" t="s">
        <v>107</v>
      </c>
      <c r="N68" s="38" t="s">
        <v>105</v>
      </c>
      <c r="O68" s="38" t="s">
        <v>3</v>
      </c>
      <c r="P68" s="39" t="s">
        <v>4</v>
      </c>
    </row>
    <row r="69" spans="2:16" ht="39" customHeight="1" x14ac:dyDescent="0.3">
      <c r="B69" s="58" t="s">
        <v>47</v>
      </c>
      <c r="C69" s="46">
        <v>10</v>
      </c>
      <c r="D69" s="75" t="s">
        <v>98</v>
      </c>
      <c r="E69" s="59" t="s">
        <v>7</v>
      </c>
      <c r="F69" s="59">
        <f>IF(E69="Yes",10,0)</f>
        <v>10</v>
      </c>
      <c r="G69" s="55"/>
      <c r="H69" s="59" t="s">
        <v>7</v>
      </c>
      <c r="I69" s="60"/>
      <c r="J69" s="60"/>
      <c r="K69" s="31"/>
      <c r="L69" s="107"/>
      <c r="M69" s="91" t="s">
        <v>7</v>
      </c>
      <c r="N69" s="59">
        <v>10</v>
      </c>
      <c r="O69" s="29"/>
      <c r="P69" s="47"/>
    </row>
    <row r="70" spans="2:16" x14ac:dyDescent="0.3">
      <c r="B70" s="32"/>
      <c r="C70" s="84">
        <f>SUM(C69)</f>
        <v>10</v>
      </c>
      <c r="D70" s="72"/>
      <c r="E70" s="72"/>
      <c r="F70" s="84">
        <f>SUM(F69)</f>
        <v>10</v>
      </c>
      <c r="K70" s="27"/>
      <c r="L70" s="107"/>
      <c r="M70" s="62"/>
      <c r="N70" s="118">
        <f>SUM(N69)</f>
        <v>10</v>
      </c>
      <c r="O70" s="118"/>
      <c r="P70" s="27"/>
    </row>
    <row r="71" spans="2:16" x14ac:dyDescent="0.3">
      <c r="B71" s="32"/>
      <c r="C71" s="84"/>
      <c r="D71" s="84"/>
      <c r="E71" s="72"/>
      <c r="F71" s="84"/>
      <c r="K71" s="27"/>
      <c r="L71" s="107"/>
      <c r="M71" s="62"/>
      <c r="N71" s="81"/>
      <c r="P71" s="27"/>
    </row>
    <row r="72" spans="2:16" ht="39" x14ac:dyDescent="0.3">
      <c r="B72" s="86" t="s">
        <v>102</v>
      </c>
      <c r="C72" s="78" t="s">
        <v>0</v>
      </c>
      <c r="D72" s="79" t="s">
        <v>82</v>
      </c>
      <c r="E72" s="34" t="s">
        <v>1</v>
      </c>
      <c r="F72" s="34" t="s">
        <v>2</v>
      </c>
      <c r="G72" s="35" t="s">
        <v>53</v>
      </c>
      <c r="H72" s="36" t="s">
        <v>106</v>
      </c>
      <c r="I72" s="37" t="s">
        <v>54</v>
      </c>
      <c r="J72" s="37" t="s">
        <v>57</v>
      </c>
      <c r="K72" s="90" t="s">
        <v>103</v>
      </c>
      <c r="L72" s="107"/>
      <c r="M72" s="103" t="s">
        <v>107</v>
      </c>
      <c r="N72" s="38" t="s">
        <v>105</v>
      </c>
      <c r="O72" s="38" t="s">
        <v>3</v>
      </c>
      <c r="P72" s="39" t="s">
        <v>4</v>
      </c>
    </row>
    <row r="73" spans="2:16" ht="31.5" customHeight="1" x14ac:dyDescent="0.3">
      <c r="B73" s="61" t="s">
        <v>48</v>
      </c>
      <c r="C73" s="46">
        <v>10</v>
      </c>
      <c r="D73" s="75" t="s">
        <v>99</v>
      </c>
      <c r="E73" s="59" t="s">
        <v>7</v>
      </c>
      <c r="F73" s="59">
        <f>IF(E73="Yes",10,0)</f>
        <v>10</v>
      </c>
      <c r="G73" s="60"/>
      <c r="H73" s="59" t="s">
        <v>7</v>
      </c>
      <c r="I73" s="60"/>
      <c r="J73" s="60"/>
      <c r="K73" s="31"/>
      <c r="L73" s="107"/>
      <c r="M73" s="91" t="s">
        <v>7</v>
      </c>
      <c r="N73" s="98">
        <v>10</v>
      </c>
      <c r="O73" s="29"/>
      <c r="P73" s="47"/>
    </row>
    <row r="74" spans="2:16" x14ac:dyDescent="0.3">
      <c r="B74" s="62"/>
      <c r="K74" s="27"/>
      <c r="L74" s="107"/>
      <c r="M74" s="62"/>
      <c r="N74" s="118">
        <f>SUM(N73)</f>
        <v>10</v>
      </c>
      <c r="O74" s="118"/>
      <c r="P74" s="27"/>
    </row>
    <row r="75" spans="2:16" ht="13.5" thickBot="1" x14ac:dyDescent="0.35">
      <c r="B75" s="62"/>
      <c r="C75" s="81" t="s">
        <v>5</v>
      </c>
      <c r="F75" s="1" t="s">
        <v>6</v>
      </c>
      <c r="K75" s="27"/>
      <c r="L75" s="107"/>
      <c r="M75" s="62"/>
      <c r="N75" s="119" t="s">
        <v>105</v>
      </c>
      <c r="O75" s="119" t="s">
        <v>58</v>
      </c>
      <c r="P75" s="106" t="s">
        <v>100</v>
      </c>
    </row>
    <row r="76" spans="2:16" ht="13.5" thickBot="1" x14ac:dyDescent="0.35">
      <c r="B76" s="62"/>
      <c r="C76" s="63">
        <f>SUM(C70,C67,C60,C45,C37,C27,C73)</f>
        <v>130</v>
      </c>
      <c r="F76" s="64">
        <f>SUM(F27,F70,F67,F60,F45,F37,F73)</f>
        <v>130</v>
      </c>
      <c r="K76" s="27"/>
      <c r="L76" s="107"/>
      <c r="M76" s="62"/>
      <c r="N76" s="92">
        <f>SUM(N27,N37,N45,N60,N67,N70,N74)</f>
        <v>130</v>
      </c>
      <c r="O76" s="64">
        <f>SUM(O17:O73)</f>
        <v>0</v>
      </c>
      <c r="P76" s="105">
        <f>N76*60%</f>
        <v>78</v>
      </c>
    </row>
    <row r="77" spans="2:16" ht="26.5" thickBot="1" x14ac:dyDescent="0.35">
      <c r="B77" s="69" t="s">
        <v>67</v>
      </c>
      <c r="C77" s="73"/>
      <c r="K77" s="27"/>
      <c r="L77" s="107"/>
      <c r="M77" s="62"/>
      <c r="P77" s="27"/>
    </row>
    <row r="78" spans="2:16" ht="13.5" thickBot="1" x14ac:dyDescent="0.35">
      <c r="B78" s="88" t="s">
        <v>100</v>
      </c>
      <c r="C78" s="63">
        <f>C76*60%</f>
        <v>78</v>
      </c>
      <c r="F78" s="87"/>
      <c r="K78" s="27"/>
      <c r="L78" s="107"/>
      <c r="M78" s="62"/>
      <c r="O78" s="115">
        <f>O76/N76</f>
        <v>0</v>
      </c>
      <c r="P78" s="27"/>
    </row>
    <row r="79" spans="2:16" x14ac:dyDescent="0.3">
      <c r="B79" s="62"/>
      <c r="F79" s="87"/>
      <c r="K79" s="27"/>
      <c r="L79" s="107"/>
      <c r="M79" s="62"/>
      <c r="P79" s="27"/>
    </row>
    <row r="80" spans="2:16" ht="14.5" customHeight="1" x14ac:dyDescent="0.3">
      <c r="B80" s="62"/>
      <c r="K80" s="27"/>
      <c r="L80" s="107"/>
      <c r="M80" s="62"/>
      <c r="P80" s="27"/>
    </row>
    <row r="81" spans="2:16" ht="13.5" thickBot="1" x14ac:dyDescent="0.35">
      <c r="B81" s="62"/>
      <c r="K81" s="27"/>
      <c r="L81" s="107"/>
      <c r="M81" s="66"/>
      <c r="N81" s="67"/>
      <c r="O81" s="67"/>
      <c r="P81" s="114"/>
    </row>
    <row r="82" spans="2:16" ht="13.5" customHeight="1" x14ac:dyDescent="0.3">
      <c r="B82" s="62"/>
      <c r="E82" s="131" t="s">
        <v>60</v>
      </c>
      <c r="F82" s="132"/>
      <c r="G82" s="132"/>
      <c r="H82" s="132"/>
      <c r="I82" s="132"/>
      <c r="J82" s="132"/>
      <c r="K82" s="133"/>
      <c r="L82" s="43"/>
      <c r="M82" s="131" t="s">
        <v>101</v>
      </c>
      <c r="N82" s="140"/>
      <c r="O82" s="140"/>
      <c r="P82" s="141"/>
    </row>
    <row r="83" spans="2:16" ht="15" customHeight="1" x14ac:dyDescent="0.3">
      <c r="B83" s="62"/>
      <c r="E83" s="134"/>
      <c r="F83" s="135"/>
      <c r="G83" s="135"/>
      <c r="H83" s="135"/>
      <c r="I83" s="135"/>
      <c r="J83" s="135"/>
      <c r="K83" s="136"/>
      <c r="L83" s="43"/>
      <c r="M83" s="142"/>
      <c r="N83" s="143"/>
      <c r="O83" s="143"/>
      <c r="P83" s="144"/>
    </row>
    <row r="84" spans="2:16" ht="15" customHeight="1" x14ac:dyDescent="0.3">
      <c r="B84" s="62"/>
      <c r="E84" s="134"/>
      <c r="F84" s="135"/>
      <c r="G84" s="135"/>
      <c r="H84" s="135"/>
      <c r="I84" s="135"/>
      <c r="J84" s="135"/>
      <c r="K84" s="136"/>
      <c r="L84" s="65"/>
      <c r="M84" s="142"/>
      <c r="N84" s="143"/>
      <c r="O84" s="143"/>
      <c r="P84" s="144"/>
    </row>
    <row r="85" spans="2:16" ht="65.150000000000006" customHeight="1" thickBot="1" x14ac:dyDescent="0.35">
      <c r="B85" s="66"/>
      <c r="C85" s="67"/>
      <c r="D85" s="67"/>
      <c r="E85" s="137"/>
      <c r="F85" s="138"/>
      <c r="G85" s="138"/>
      <c r="H85" s="138"/>
      <c r="I85" s="138"/>
      <c r="J85" s="138"/>
      <c r="K85" s="139"/>
      <c r="L85" s="68"/>
      <c r="M85" s="145"/>
      <c r="N85" s="146"/>
      <c r="O85" s="146"/>
      <c r="P85" s="147"/>
    </row>
  </sheetData>
  <mergeCells count="17">
    <mergeCell ref="I2:I7"/>
    <mergeCell ref="E15:G15"/>
    <mergeCell ref="H15:K15"/>
    <mergeCell ref="M15:O15"/>
    <mergeCell ref="E82:K85"/>
    <mergeCell ref="M82:P85"/>
    <mergeCell ref="C17:D17"/>
    <mergeCell ref="C22:D22"/>
    <mergeCell ref="C29:D29"/>
    <mergeCell ref="C32:D32"/>
    <mergeCell ref="C35:D35"/>
    <mergeCell ref="C62:D62"/>
    <mergeCell ref="C39:D39"/>
    <mergeCell ref="C47:D47"/>
    <mergeCell ref="C43:D43"/>
    <mergeCell ref="C55:D55"/>
    <mergeCell ref="C57:D57"/>
  </mergeCells>
  <dataValidations count="2">
    <dataValidation type="list" allowBlank="1" showInputMessage="1" showErrorMessage="1" sqref="M44 E30:E31 E33:E34 H63 H44 E44 E41:E42 M33:M34 M65 H65 E65 E63 H33:H34 E18:E19 M63 M30:M31 H18:H19 H41:H42 M41:M42 H30:H31 M18:M19" xr:uid="{00000000-0002-0000-0000-000000000000}">
      <formula1>"Yes,No,N/A"</formula1>
    </dataValidation>
    <dataValidation type="list" allowBlank="1" showInputMessage="1" showErrorMessage="1" sqref="E36 E40 E48:E54 E56 E58:E59 E64 E66 E69 E73 H73 M73 H69 M69 H64 H66 M64 M66 H58:H59 M58:M59 H48:H54 M48:M54 H56 M56 M40 H40 H36 M36" xr:uid="{2E05B60C-D13F-46AF-8D20-88F7551CEAE6}">
      <formula1>"Yes,No"</formula1>
    </dataValidation>
  </dataValidations>
  <pageMargins left="0.7" right="0.7" top="0.78740157499999996" bottom="0.78740157499999996" header="0.3" footer="0.3"/>
  <pageSetup paperSize="9" orientation="portrait" r:id="rId1"/>
  <ignoredErrors>
    <ignoredError sqref="F51 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ae0356d-5145-4aeb-8870-dc576d050c6b" xsi:nil="true"/>
    <lcf76f155ced4ddcb4097134ff3c332f xmlns="f0902661-c82b-4579-81b8-c05a1401fb0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999BC9B6CC584FB698EE30F25BCE02" ma:contentTypeVersion="13" ma:contentTypeDescription="Create a new document." ma:contentTypeScope="" ma:versionID="5934f8d244ed555ecb6742db59f5510c">
  <xsd:schema xmlns:xsd="http://www.w3.org/2001/XMLSchema" xmlns:xs="http://www.w3.org/2001/XMLSchema" xmlns:p="http://schemas.microsoft.com/office/2006/metadata/properties" xmlns:ns2="f0902661-c82b-4579-81b8-c05a1401fb08" xmlns:ns3="8ae0356d-5145-4aeb-8870-dc576d050c6b" targetNamespace="http://schemas.microsoft.com/office/2006/metadata/properties" ma:root="true" ma:fieldsID="9ffe74ac6416217057332d906349f5c1" ns2:_="" ns3:_="">
    <xsd:import namespace="f0902661-c82b-4579-81b8-c05a1401fb08"/>
    <xsd:import namespace="8ae0356d-5145-4aeb-8870-dc576d050c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02661-c82b-4579-81b8-c05a1401fb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73dd7f-d2e8-474a-a194-9ae730c3b0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ae0356d-5145-4aeb-8870-dc576d050c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68c01c-311d-435d-8a53-a8ae331e93a5}" ma:internalName="TaxCatchAll" ma:showField="CatchAllData" ma:web="8ae0356d-5145-4aeb-8870-dc576d050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0659B7-99A0-4029-B521-879C91715A6D}">
  <ds:schemaRefs>
    <ds:schemaRef ds:uri="http://schemas.microsoft.com/sharepoint/v3/contenttype/forms"/>
  </ds:schemaRefs>
</ds:datastoreItem>
</file>

<file path=customXml/itemProps2.xml><?xml version="1.0" encoding="utf-8"?>
<ds:datastoreItem xmlns:ds="http://schemas.openxmlformats.org/officeDocument/2006/customXml" ds:itemID="{84F3A8D0-CF6B-4D90-8519-6EFA93B81F89}">
  <ds:schemaRefs>
    <ds:schemaRef ds:uri="http://schemas.microsoft.com/office/2006/metadata/properties"/>
    <ds:schemaRef ds:uri="http://schemas.microsoft.com/office/infopath/2007/PartnerControls"/>
    <ds:schemaRef ds:uri="8ae0356d-5145-4aeb-8870-dc576d050c6b"/>
    <ds:schemaRef ds:uri="f0902661-c82b-4579-81b8-c05a1401fb08"/>
  </ds:schemaRefs>
</ds:datastoreItem>
</file>

<file path=customXml/itemProps3.xml><?xml version="1.0" encoding="utf-8"?>
<ds:datastoreItem xmlns:ds="http://schemas.openxmlformats.org/officeDocument/2006/customXml" ds:itemID="{86902D39-0D37-4D6C-84B8-5BCEF58C0D1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Tabelle1</vt:lpstr>
    </vt:vector>
  </TitlesOfParts>
  <Company>IDM Südtirol - Alto Adige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Renate Ranzi (IDM Südtirol)</dc:creator>
  <cp:lastModifiedBy>Luisa Giuliani (IDM Südtirol)</cp:lastModifiedBy>
  <dcterms:created xsi:type="dcterms:W3CDTF">2020-08-31T13:50:55Z</dcterms:created>
  <dcterms:modified xsi:type="dcterms:W3CDTF">2026-03-06T10:31:24Z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0x0101006D999BC9B6CC584FB698EE30F25BCE02</vt:lpwstr>
  </property>
  <property fmtid="{D5CDD505-2E9C-101B-9397-08002B2CF9AE}" pid="3" name="MediaServiceImageTags">
    <vt:lpwstr/>
  </property>
</Properties>
</file>